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im Leach\Documents\AEA\EV-Working-Group\Presentations\Guest-speakers\"/>
    </mc:Choice>
  </mc:AlternateContent>
  <xr:revisionPtr revIDLastSave="0" documentId="8_{BE9E0A37-716B-4781-A8ED-337D229DEE83}" xr6:coauthVersionLast="47" xr6:coauthVersionMax="47" xr10:uidLastSave="{00000000-0000-0000-0000-000000000000}"/>
  <bookViews>
    <workbookView xWindow="3075" yWindow="3075" windowWidth="21600" windowHeight="11385" xr2:uid="{9C95F05B-E4D7-40C2-BF67-FE41A8D01F55}"/>
  </bookViews>
  <sheets>
    <sheet name="Summary" sheetId="7" r:id="rId1"/>
    <sheet name="EVR-001" sheetId="8" r:id="rId2"/>
    <sheet name="EVR-002" sheetId="13" r:id="rId3"/>
    <sheet name="EVR-003" sheetId="14" r:id="rId4"/>
    <sheet name="EVR-004" sheetId="21" r:id="rId5"/>
    <sheet name="EVR-005" sheetId="23" r:id="rId6"/>
    <sheet name="EVR-006" sheetId="17" r:id="rId7"/>
    <sheet name="EVR-007" sheetId="18" r:id="rId8"/>
    <sheet name="EVR-008" sheetId="19" r:id="rId9"/>
    <sheet name="EVR-009" sheetId="20" r:id="rId10"/>
    <sheet name="EVR-010" sheetId="24" r:id="rId11"/>
    <sheet name="EVR-011" sheetId="25" r:id="rId12"/>
    <sheet name="EVR-012" sheetId="26" r:id="rId13"/>
    <sheet name="EVR-013" sheetId="15" r:id="rId14"/>
    <sheet name="EVR-014" sheetId="16" r:id="rId15"/>
    <sheet name="EVR-015" sheetId="27" r:id="rId16"/>
    <sheet name="EVR-016" sheetId="22" r:id="rId17"/>
    <sheet name="EVR-017" sheetId="31" r:id="rId18"/>
    <sheet name="EVR-018" sheetId="32" r:id="rId19"/>
    <sheet name="EVR-019" sheetId="34" r:id="rId20"/>
    <sheet name="EVR-020" sheetId="35" r:id="rId21"/>
    <sheet name="EVR-021" sheetId="36" r:id="rId22"/>
    <sheet name="EVR-022" sheetId="37" r:id="rId23"/>
    <sheet name="EVR-023" sheetId="38" r:id="rId24"/>
    <sheet name="EVR-024" sheetId="39" r:id="rId25"/>
    <sheet name="EVR-025" sheetId="40" r:id="rId26"/>
    <sheet name="EVR-026" sheetId="41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0" localSheetId="1">#REF!</definedName>
    <definedName name="\0" localSheetId="2">#REF!</definedName>
    <definedName name="\0" localSheetId="3">#REF!</definedName>
    <definedName name="\0" localSheetId="4">#REF!</definedName>
    <definedName name="\0" localSheetId="5">#REF!</definedName>
    <definedName name="\0" localSheetId="6">#REF!</definedName>
    <definedName name="\0" localSheetId="7">#REF!</definedName>
    <definedName name="\0" localSheetId="8">#REF!</definedName>
    <definedName name="\0" localSheetId="9">#REF!</definedName>
    <definedName name="\0" localSheetId="10">#REF!</definedName>
    <definedName name="\0" localSheetId="11">#REF!</definedName>
    <definedName name="\0" localSheetId="12">#REF!</definedName>
    <definedName name="\0" localSheetId="13">#REF!</definedName>
    <definedName name="\0" localSheetId="14">#REF!</definedName>
    <definedName name="\0" localSheetId="15">#REF!</definedName>
    <definedName name="\0" localSheetId="16">#REF!</definedName>
    <definedName name="\0" localSheetId="17">#REF!</definedName>
    <definedName name="\0" localSheetId="18">#REF!</definedName>
    <definedName name="\0" localSheetId="19">#REF!</definedName>
    <definedName name="\0" localSheetId="20">#REF!</definedName>
    <definedName name="\0" localSheetId="21">#REF!</definedName>
    <definedName name="\0" localSheetId="22">#REF!</definedName>
    <definedName name="\0" localSheetId="23">#REF!</definedName>
    <definedName name="\0" localSheetId="24">#REF!</definedName>
    <definedName name="\0" localSheetId="25">#REF!</definedName>
    <definedName name="\0" localSheetId="26">#REF!</definedName>
    <definedName name="\0">#REF!</definedName>
    <definedName name="\A" localSheetId="1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15">#REF!</definedName>
    <definedName name="\A" localSheetId="16">#REF!</definedName>
    <definedName name="\A" localSheetId="17">#REF!</definedName>
    <definedName name="\A" localSheetId="18">#REF!</definedName>
    <definedName name="\A" localSheetId="19">#REF!</definedName>
    <definedName name="\A" localSheetId="20">#REF!</definedName>
    <definedName name="\A" localSheetId="21">#REF!</definedName>
    <definedName name="\A" localSheetId="22">#REF!</definedName>
    <definedName name="\A" localSheetId="23">#REF!</definedName>
    <definedName name="\A" localSheetId="24">#REF!</definedName>
    <definedName name="\A" localSheetId="25">#REF!</definedName>
    <definedName name="\A" localSheetId="26">#REF!</definedName>
    <definedName name="\A">#REF!</definedName>
    <definedName name="\B" localSheetId="1">#REF!</definedName>
    <definedName name="\B" localSheetId="2">#REF!</definedName>
    <definedName name="\B" localSheetId="3">#REF!</definedName>
    <definedName name="\B" localSheetId="4">#REF!</definedName>
    <definedName name="\B" localSheetId="5">#REF!</definedName>
    <definedName name="\B" localSheetId="6">#REF!</definedName>
    <definedName name="\B" localSheetId="7">#REF!</definedName>
    <definedName name="\B" localSheetId="8">#REF!</definedName>
    <definedName name="\B" localSheetId="9">#REF!</definedName>
    <definedName name="\B" localSheetId="10">#REF!</definedName>
    <definedName name="\B" localSheetId="11">#REF!</definedName>
    <definedName name="\B" localSheetId="12">#REF!</definedName>
    <definedName name="\B" localSheetId="13">#REF!</definedName>
    <definedName name="\B" localSheetId="14">#REF!</definedName>
    <definedName name="\B" localSheetId="15">#REF!</definedName>
    <definedName name="\B" localSheetId="16">#REF!</definedName>
    <definedName name="\B" localSheetId="17">#REF!</definedName>
    <definedName name="\B" localSheetId="18">#REF!</definedName>
    <definedName name="\B" localSheetId="19">#REF!</definedName>
    <definedName name="\B" localSheetId="20">#REF!</definedName>
    <definedName name="\B" localSheetId="21">#REF!</definedName>
    <definedName name="\B" localSheetId="22">#REF!</definedName>
    <definedName name="\B" localSheetId="23">#REF!</definedName>
    <definedName name="\B" localSheetId="24">#REF!</definedName>
    <definedName name="\B" localSheetId="25">#REF!</definedName>
    <definedName name="\B" localSheetId="26">#REF!</definedName>
    <definedName name="\B">#REF!</definedName>
    <definedName name="\C">#N/A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 localSheetId="6">#REF!</definedName>
    <definedName name="\E" localSheetId="7">#REF!</definedName>
    <definedName name="\E" localSheetId="8">#REF!</definedName>
    <definedName name="\E" localSheetId="9">#REF!</definedName>
    <definedName name="\E" localSheetId="10">#REF!</definedName>
    <definedName name="\E" localSheetId="11">#REF!</definedName>
    <definedName name="\E" localSheetId="12">#REF!</definedName>
    <definedName name="\E" localSheetId="13">#REF!</definedName>
    <definedName name="\E" localSheetId="14">#REF!</definedName>
    <definedName name="\E" localSheetId="15">#REF!</definedName>
    <definedName name="\E" localSheetId="16">#REF!</definedName>
    <definedName name="\E" localSheetId="17">#REF!</definedName>
    <definedName name="\E" localSheetId="18">#REF!</definedName>
    <definedName name="\E" localSheetId="19">#REF!</definedName>
    <definedName name="\E" localSheetId="20">#REF!</definedName>
    <definedName name="\E" localSheetId="21">#REF!</definedName>
    <definedName name="\E" localSheetId="22">#REF!</definedName>
    <definedName name="\E" localSheetId="23">#REF!</definedName>
    <definedName name="\E" localSheetId="24">#REF!</definedName>
    <definedName name="\E" localSheetId="25">#REF!</definedName>
    <definedName name="\E" localSheetId="26">#REF!</definedName>
    <definedName name="\E">#REF!</definedName>
    <definedName name="\F" localSheetId="1">#REF!</definedName>
    <definedName name="\F" localSheetId="2">#REF!</definedName>
    <definedName name="\F" localSheetId="3">#REF!</definedName>
    <definedName name="\F" localSheetId="4">#REF!</definedName>
    <definedName name="\F" localSheetId="5">#REF!</definedName>
    <definedName name="\F" localSheetId="6">#REF!</definedName>
    <definedName name="\F" localSheetId="7">#REF!</definedName>
    <definedName name="\F" localSheetId="8">#REF!</definedName>
    <definedName name="\F" localSheetId="9">#REF!</definedName>
    <definedName name="\F" localSheetId="10">#REF!</definedName>
    <definedName name="\F" localSheetId="11">#REF!</definedName>
    <definedName name="\F" localSheetId="12">#REF!</definedName>
    <definedName name="\F" localSheetId="13">#REF!</definedName>
    <definedName name="\F" localSheetId="14">#REF!</definedName>
    <definedName name="\F" localSheetId="15">#REF!</definedName>
    <definedName name="\F" localSheetId="16">#REF!</definedName>
    <definedName name="\F" localSheetId="17">#REF!</definedName>
    <definedName name="\F" localSheetId="18">#REF!</definedName>
    <definedName name="\F" localSheetId="19">#REF!</definedName>
    <definedName name="\F" localSheetId="20">#REF!</definedName>
    <definedName name="\F" localSheetId="21">#REF!</definedName>
    <definedName name="\F" localSheetId="22">#REF!</definedName>
    <definedName name="\F" localSheetId="23">#REF!</definedName>
    <definedName name="\F" localSheetId="24">#REF!</definedName>
    <definedName name="\F" localSheetId="25">#REF!</definedName>
    <definedName name="\F" localSheetId="26">#REF!</definedName>
    <definedName name="\F">#REF!</definedName>
    <definedName name="\H" localSheetId="1">#REF!</definedName>
    <definedName name="\H" localSheetId="2">#REF!</definedName>
    <definedName name="\H" localSheetId="3">#REF!</definedName>
    <definedName name="\H" localSheetId="4">#REF!</definedName>
    <definedName name="\H" localSheetId="5">#REF!</definedName>
    <definedName name="\H" localSheetId="6">#REF!</definedName>
    <definedName name="\H" localSheetId="7">#REF!</definedName>
    <definedName name="\H" localSheetId="8">#REF!</definedName>
    <definedName name="\H" localSheetId="9">#REF!</definedName>
    <definedName name="\H" localSheetId="10">#REF!</definedName>
    <definedName name="\H" localSheetId="11">#REF!</definedName>
    <definedName name="\H" localSheetId="12">#REF!</definedName>
    <definedName name="\H" localSheetId="13">#REF!</definedName>
    <definedName name="\H" localSheetId="14">#REF!</definedName>
    <definedName name="\H" localSheetId="15">#REF!</definedName>
    <definedName name="\H" localSheetId="16">#REF!</definedName>
    <definedName name="\H" localSheetId="17">#REF!</definedName>
    <definedName name="\H" localSheetId="18">#REF!</definedName>
    <definedName name="\H" localSheetId="19">#REF!</definedName>
    <definedName name="\H" localSheetId="20">#REF!</definedName>
    <definedName name="\H" localSheetId="21">#REF!</definedName>
    <definedName name="\H" localSheetId="22">#REF!</definedName>
    <definedName name="\H" localSheetId="23">#REF!</definedName>
    <definedName name="\H" localSheetId="24">#REF!</definedName>
    <definedName name="\H" localSheetId="25">#REF!</definedName>
    <definedName name="\H" localSheetId="26">#REF!</definedName>
    <definedName name="\H">#REF!</definedName>
    <definedName name="\I">#N/A</definedName>
    <definedName name="\K">#N/A</definedName>
    <definedName name="\L">#N/A</definedName>
    <definedName name="\M">#N/A</definedName>
    <definedName name="\N">#N/A</definedName>
    <definedName name="\O" localSheetId="1">#REF!</definedName>
    <definedName name="\O" localSheetId="2">#REF!</definedName>
    <definedName name="\O" localSheetId="3">#REF!</definedName>
    <definedName name="\O" localSheetId="4">#REF!</definedName>
    <definedName name="\O" localSheetId="5">#REF!</definedName>
    <definedName name="\O" localSheetId="6">#REF!</definedName>
    <definedName name="\O" localSheetId="7">#REF!</definedName>
    <definedName name="\O" localSheetId="8">#REF!</definedName>
    <definedName name="\O" localSheetId="9">#REF!</definedName>
    <definedName name="\O" localSheetId="10">#REF!</definedName>
    <definedName name="\O" localSheetId="11">#REF!</definedName>
    <definedName name="\O" localSheetId="12">#REF!</definedName>
    <definedName name="\O" localSheetId="13">#REF!</definedName>
    <definedName name="\O" localSheetId="14">#REF!</definedName>
    <definedName name="\O" localSheetId="15">#REF!</definedName>
    <definedName name="\O" localSheetId="16">#REF!</definedName>
    <definedName name="\O" localSheetId="17">#REF!</definedName>
    <definedName name="\O" localSheetId="18">#REF!</definedName>
    <definedName name="\O" localSheetId="19">#REF!</definedName>
    <definedName name="\O" localSheetId="20">#REF!</definedName>
    <definedName name="\O" localSheetId="21">#REF!</definedName>
    <definedName name="\O" localSheetId="22">#REF!</definedName>
    <definedName name="\O" localSheetId="23">#REF!</definedName>
    <definedName name="\O" localSheetId="24">#REF!</definedName>
    <definedName name="\O" localSheetId="25">#REF!</definedName>
    <definedName name="\O" localSheetId="26">#REF!</definedName>
    <definedName name="\O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 localSheetId="7">#REF!</definedName>
    <definedName name="\P" localSheetId="8">#REF!</definedName>
    <definedName name="\P" localSheetId="9">#REF!</definedName>
    <definedName name="\P" localSheetId="10">#REF!</definedName>
    <definedName name="\P" localSheetId="11">#REF!</definedName>
    <definedName name="\P" localSheetId="12">#REF!</definedName>
    <definedName name="\P" localSheetId="13">#REF!</definedName>
    <definedName name="\P" localSheetId="14">#REF!</definedName>
    <definedName name="\P" localSheetId="15">#REF!</definedName>
    <definedName name="\P" localSheetId="16">#REF!</definedName>
    <definedName name="\P" localSheetId="17">#REF!</definedName>
    <definedName name="\P" localSheetId="18">#REF!</definedName>
    <definedName name="\P" localSheetId="19">#REF!</definedName>
    <definedName name="\P" localSheetId="20">#REF!</definedName>
    <definedName name="\P" localSheetId="21">#REF!</definedName>
    <definedName name="\P" localSheetId="22">#REF!</definedName>
    <definedName name="\P" localSheetId="23">#REF!</definedName>
    <definedName name="\P" localSheetId="24">#REF!</definedName>
    <definedName name="\P" localSheetId="25">#REF!</definedName>
    <definedName name="\P" localSheetId="26">#REF!</definedName>
    <definedName name="\P">#REF!</definedName>
    <definedName name="\R">#N/A</definedName>
    <definedName name="\S">#N/A</definedName>
    <definedName name="\W">#N/A</definedName>
    <definedName name="\X">#N/A</definedName>
    <definedName name="\Y">#N/A</definedName>
    <definedName name="\Z">#N/A</definedName>
    <definedName name="__________CCR4">[1]B!$M$730</definedName>
    <definedName name="__________CCR5">[1]B!$M$800</definedName>
    <definedName name="__________CCT2">[1]B!$L$501</definedName>
    <definedName name="__________CCT4">[1]B!$K$977</definedName>
    <definedName name="____CCR4">[2]B!$M$730</definedName>
    <definedName name="____CCR5">[2]B!$M$800</definedName>
    <definedName name="____CCT2">[2]B!$L$501</definedName>
    <definedName name="____CCT4">[2]B!$K$977</definedName>
    <definedName name="___CCR4">[2]B!$M$730</definedName>
    <definedName name="___CCR5">[2]B!$M$800</definedName>
    <definedName name="___CCT2">[2]B!$L$501</definedName>
    <definedName name="___CCT4">[2]B!$K$977</definedName>
    <definedName name="___COM93">#N/A</definedName>
    <definedName name="___COM94">#N/A</definedName>
    <definedName name="___COM95">#N/A</definedName>
    <definedName name="___COM96">#N/A</definedName>
    <definedName name="___IND93">#N/A</definedName>
    <definedName name="___IND94">#N/A</definedName>
    <definedName name="___IND95">#N/A</definedName>
    <definedName name="___IND96">#N/A</definedName>
    <definedName name="___RES93">#N/A</definedName>
    <definedName name="___RES94">#N/A</definedName>
    <definedName name="___RES95">#N/A</definedName>
    <definedName name="___RES96">#N/A</definedName>
    <definedName name="___SRR93">#N/A</definedName>
    <definedName name="___SRR94">#N/A</definedName>
    <definedName name="___SRR95">#N/A</definedName>
    <definedName name="___SRR96">#N/A</definedName>
    <definedName name="__123Graph_A" hidden="1">[3]Annual!$O$12:$O$18</definedName>
    <definedName name="__123Graph_B" hidden="1">[3]Annual!$O$46:$O$52</definedName>
    <definedName name="__123Graph_D" hidden="1">[3]Annual!$O$80:$O$86</definedName>
    <definedName name="__123Graph_X" hidden="1">[3]Annual!$C$80:$C$86</definedName>
    <definedName name="__agr8690">[4]Model!$I$58</definedName>
    <definedName name="__agr8790">[4]Model!$I$59</definedName>
    <definedName name="__agr8791">[4]Model!$J$59</definedName>
    <definedName name="__agr8890">[4]Model!$I$60</definedName>
    <definedName name="__agr8891">[4]Model!$J$60</definedName>
    <definedName name="__agr8892">[4]Model!$K$60</definedName>
    <definedName name="__agr8990">[4]Model!$I$61</definedName>
    <definedName name="__agr8991">[4]Model!$J$61</definedName>
    <definedName name="__agr8992">[4]Model!$K$61</definedName>
    <definedName name="__agr8993">[4]Model!$L$61</definedName>
    <definedName name="__agr9091">[4]Model!$J$62</definedName>
    <definedName name="__agr9092">[4]Model!$K$62</definedName>
    <definedName name="__agr9093">[4]Model!$L$62</definedName>
    <definedName name="__agr9094">[4]Model!$M$62</definedName>
    <definedName name="__agr9192">[4]Model!$K$63</definedName>
    <definedName name="__agr9193">[4]Model!$L$63</definedName>
    <definedName name="__agr9194">[4]Model!$M$63</definedName>
    <definedName name="__agr9195">[4]Model!$N$63</definedName>
    <definedName name="__agr9293">[4]Model!$L$64</definedName>
    <definedName name="__agr9294">[4]Model!$M$64</definedName>
    <definedName name="__agr9295">[4]Model!$N$64</definedName>
    <definedName name="__agr9296">[4]Model!$O$64</definedName>
    <definedName name="__agr9394">[4]Model!$M$65</definedName>
    <definedName name="__agr9395">[4]Model!$N$65</definedName>
    <definedName name="__agr9396">[4]Model!$O$65</definedName>
    <definedName name="__agr9397">[4]Model!$P$65</definedName>
    <definedName name="__agr9495">[4]Model!$N$66</definedName>
    <definedName name="__agr9496">[4]Model!$O$66</definedName>
    <definedName name="__agr9497">[4]Model!$P$66</definedName>
    <definedName name="__agr9498">[4]Model!$Q$66</definedName>
    <definedName name="__agr9596">[4]Model!$O$67</definedName>
    <definedName name="__agr9597">[4]Model!$P$67</definedName>
    <definedName name="__agr9598">[4]Model!$Q$67</definedName>
    <definedName name="__agr9697">[4]Model!$P$68</definedName>
    <definedName name="__agr9698">[4]Model!$Q$68</definedName>
    <definedName name="__agr9798">[4]Model!$Q$69</definedName>
    <definedName name="__CCR4">[2]B!$M$730</definedName>
    <definedName name="__CCR5">[2]B!$M$800</definedName>
    <definedName name="__CCT2">[2]B!$L$501</definedName>
    <definedName name="__CCT4">[2]B!$K$977</definedName>
    <definedName name="__COM93">#N/A</definedName>
    <definedName name="__COM94">#N/A</definedName>
    <definedName name="__COM95">#N/A</definedName>
    <definedName name="__COM96">#N/A</definedName>
    <definedName name="__IND93">#N/A</definedName>
    <definedName name="__IND94">#N/A</definedName>
    <definedName name="__IND95">#N/A</definedName>
    <definedName name="__IND96">#N/A</definedName>
    <definedName name="__qre84">'[4]QRE''s'!$D:$D</definedName>
    <definedName name="__qre8490">[4]Model!$I$126</definedName>
    <definedName name="__qre8491">[4]Model!$J$126</definedName>
    <definedName name="__qre8492">[4]Model!$K$126</definedName>
    <definedName name="__qre8493">[4]Model!$L$126</definedName>
    <definedName name="__qre8494">[4]Model!$M$126</definedName>
    <definedName name="__qre8495">[4]Model!$N$126</definedName>
    <definedName name="__qre8496">[4]Model!$O$126</definedName>
    <definedName name="__qre8497">[4]Model!$P$126</definedName>
    <definedName name="__qre8498">[4]Model!$Q$126</definedName>
    <definedName name="__qre85">'[4]QRE''s'!$E:$E</definedName>
    <definedName name="__qre8590">[4]Model!$I$127</definedName>
    <definedName name="__qre8591">[4]Model!$J$127</definedName>
    <definedName name="__qre8592">[4]Model!$K$127</definedName>
    <definedName name="__qre8593">[4]Model!$L$127</definedName>
    <definedName name="__qre8594">[4]Model!$M$127</definedName>
    <definedName name="__qre8595">[4]Model!$N$127</definedName>
    <definedName name="__qre8596">[4]Model!$O$127</definedName>
    <definedName name="__qre8597">[4]Model!$P$127</definedName>
    <definedName name="__qre8598">[4]Model!$Q$127</definedName>
    <definedName name="__qre86">'[4]QRE''s'!$F:$F</definedName>
    <definedName name="__qre8690">[4]Model!$I$128</definedName>
    <definedName name="__qre8691">[4]Model!$J$128</definedName>
    <definedName name="__qre8692">[4]Model!$K$128</definedName>
    <definedName name="__qre8693">[4]Model!$L$128</definedName>
    <definedName name="__qre8694">[4]Model!$M$128</definedName>
    <definedName name="__qre8695">[4]Model!$N$128</definedName>
    <definedName name="__qre8696">[4]Model!$O$128</definedName>
    <definedName name="__qre8697">[4]Model!$P$128</definedName>
    <definedName name="__qre8698">[4]Model!$Q$128</definedName>
    <definedName name="__qre87">'[4]QRE''s'!$G:$G</definedName>
    <definedName name="__qre8790">[4]Model!$I$129</definedName>
    <definedName name="__qre8791">[4]Model!$J$129</definedName>
    <definedName name="__qre8792">[4]Model!$K$129</definedName>
    <definedName name="__qre8793">[4]Model!$L$129</definedName>
    <definedName name="__qre8794">[4]Model!$M$129</definedName>
    <definedName name="__qre8795">[4]Model!$N$129</definedName>
    <definedName name="__qre8796">[4]Model!$O$129</definedName>
    <definedName name="__qre8797">[4]Model!$P$129</definedName>
    <definedName name="__qre8798">[4]Model!$Q$129</definedName>
    <definedName name="__qre88">'[4]QRE''s'!$H:$H</definedName>
    <definedName name="__qre8890">[4]Model!$I$130</definedName>
    <definedName name="__qre8891">[4]Model!$J$130</definedName>
    <definedName name="__qre8892">[4]Model!$K$130</definedName>
    <definedName name="__qre8893">[4]Model!$L$130</definedName>
    <definedName name="__qre8894">[4]Model!$M$130</definedName>
    <definedName name="__qre8895">[4]Model!$N$130</definedName>
    <definedName name="__qre8896">[4]Model!$O$130</definedName>
    <definedName name="__qre8897">[4]Model!$P$130</definedName>
    <definedName name="__qre8898">[4]Model!$Q$130</definedName>
    <definedName name="__qre89">'[4]QRE''s'!$I:$I</definedName>
    <definedName name="__qre90">'[4]QRE''s'!$J:$J</definedName>
    <definedName name="__qre91">'[4]QRE''s'!$K:$K</definedName>
    <definedName name="__qre92">'[4]QRE''s'!$L:$L</definedName>
    <definedName name="__qre93">'[4]QRE''s'!$M:$M</definedName>
    <definedName name="__qre94">'[4]QRE''s'!$N:$N</definedName>
    <definedName name="__qre95">'[4]QRE''s'!$O:$O</definedName>
    <definedName name="__qre96">'[4]QRE''s'!$P:$P</definedName>
    <definedName name="__qre97">'[4]QRE''s'!$Q:$Q</definedName>
    <definedName name="__qre98">'[4]QRE''s'!$R:$R</definedName>
    <definedName name="__RES93">#N/A</definedName>
    <definedName name="__RES94">#N/A</definedName>
    <definedName name="__RES95">#N/A</definedName>
    <definedName name="__RES96">#N/A</definedName>
    <definedName name="__SRR93">#N/A</definedName>
    <definedName name="__SRR94">#N/A</definedName>
    <definedName name="__SRR95">#N/A</definedName>
    <definedName name="__SRR96">#N/A</definedName>
    <definedName name="__tqc90">'[4]QRE''s'!$J$101</definedName>
    <definedName name="__tqc91">'[4]QRE''s'!$K$101</definedName>
    <definedName name="__tqc92">'[4]QRE''s'!$L$101</definedName>
    <definedName name="__tqc93">'[4]QRE''s'!$M$101</definedName>
    <definedName name="__tqc94">'[4]QRE''s'!$N$101</definedName>
    <definedName name="__tqc95">'[4]QRE''s'!$O$101</definedName>
    <definedName name="__tqc96">'[4]QRE''s'!$P$101</definedName>
    <definedName name="__tqc97">'[4]QRE''s'!$Q$101</definedName>
    <definedName name="__tqc98">'[4]QRE''s'!$R$101</definedName>
    <definedName name="__tql90">'[4]QRE''s'!$J$99</definedName>
    <definedName name="__tql91">'[4]QRE''s'!$K$99</definedName>
    <definedName name="__tql92">'[4]QRE''s'!$L$99</definedName>
    <definedName name="__tql93">'[4]QRE''s'!$M$99</definedName>
    <definedName name="__tql94">'[4]QRE''s'!$N$99</definedName>
    <definedName name="__tql95">'[4]QRE''s'!$O$99</definedName>
    <definedName name="__tql96">'[4]QRE''s'!$P$99</definedName>
    <definedName name="__tql97">'[4]QRE''s'!$Q$99</definedName>
    <definedName name="__tql98">'[4]QRE''s'!$R$99</definedName>
    <definedName name="__tqs90">'[4]QRE''s'!$J$100</definedName>
    <definedName name="__tqs91">'[4]QRE''s'!$K$100</definedName>
    <definedName name="__tqs92">'[4]QRE''s'!$L$100</definedName>
    <definedName name="__tqs93">'[4]QRE''s'!$M$100</definedName>
    <definedName name="__tqs94">'[4]QRE''s'!$N$100</definedName>
    <definedName name="__tqs95">'[4]QRE''s'!$O$100</definedName>
    <definedName name="__tqs96">'[4]QRE''s'!$P$100</definedName>
    <definedName name="__tqs97">'[4]QRE''s'!$Q$100</definedName>
    <definedName name="__tqs98">'[4]QRE''s'!$R$100</definedName>
    <definedName name="_1" localSheetId="1">#REF!</definedName>
    <definedName name="_1" localSheetId="2">#REF!</definedName>
    <definedName name="_1" localSheetId="3">#REF!</definedName>
    <definedName name="_1" localSheetId="4">#REF!</definedName>
    <definedName name="_1" localSheetId="5">#REF!</definedName>
    <definedName name="_1" localSheetId="6">#REF!</definedName>
    <definedName name="_1" localSheetId="7">#REF!</definedName>
    <definedName name="_1" localSheetId="8">#REF!</definedName>
    <definedName name="_1" localSheetId="9">#REF!</definedName>
    <definedName name="_1" localSheetId="10">#REF!</definedName>
    <definedName name="_1" localSheetId="11">#REF!</definedName>
    <definedName name="_1" localSheetId="12">#REF!</definedName>
    <definedName name="_1" localSheetId="13">#REF!</definedName>
    <definedName name="_1" localSheetId="14">#REF!</definedName>
    <definedName name="_1" localSheetId="15">#REF!</definedName>
    <definedName name="_1" localSheetId="16">#REF!</definedName>
    <definedName name="_1" localSheetId="17">#REF!</definedName>
    <definedName name="_1" localSheetId="18">#REF!</definedName>
    <definedName name="_1" localSheetId="19">#REF!</definedName>
    <definedName name="_1" localSheetId="20">#REF!</definedName>
    <definedName name="_1" localSheetId="21">#REF!</definedName>
    <definedName name="_1" localSheetId="22">#REF!</definedName>
    <definedName name="_1" localSheetId="23">#REF!</definedName>
    <definedName name="_1" localSheetId="24">#REF!</definedName>
    <definedName name="_1" localSheetId="25">#REF!</definedName>
    <definedName name="_1" localSheetId="26">#REF!</definedName>
    <definedName name="_1">#REF!</definedName>
    <definedName name="_1__123Graph_ACONTRACT_BY_B_U" hidden="1">'[4]QRE Charts'!$D$275:$Q$275</definedName>
    <definedName name="_10__123Graph_BQRE_S_BY_TYPE" hidden="1">'[4]QRE''s'!$D$100:$R$100</definedName>
    <definedName name="_11__123Graph_BSENS_COMPARISON" hidden="1">'[4]QRE Charts'!$E$366:$O$366</definedName>
    <definedName name="_12__123Graph_BSUPPLIES_BY_B_U" hidden="1">'[4]QRE Charts'!$D$250:$Q$250</definedName>
    <definedName name="_123G" hidden="1">[5]Annual!$O$12:$O$18</definedName>
    <definedName name="_13__123Graph_BTAX_CREDIT" hidden="1">'[4]QRE Charts'!$E$332:$E$342</definedName>
    <definedName name="_14__123Graph_BWAGES_BY_B_U" hidden="1">'[4]QRE Charts'!$D$224:$R$224</definedName>
    <definedName name="_15__123Graph_CCONTRACT_BY_B_U" hidden="1">'[4]QRE Charts'!$D$277:$Q$277</definedName>
    <definedName name="_16__123Graph_CQRE_S_BY_CO." hidden="1">'[4]QRE Charts'!$D$303:$R$303</definedName>
    <definedName name="_17__123Graph_CQRE_S_BY_TYPE" hidden="1">'[4]QRE''s'!$D$101:$R$101</definedName>
    <definedName name="_18__123Graph_CSENS_COMPARISON" hidden="1">'[4]QRE Charts'!$E$367:$O$367</definedName>
    <definedName name="_19__123Graph_CSUPPLIES_BY_B_U" hidden="1">'[4]QRE Charts'!$D$251:$Q$251</definedName>
    <definedName name="_2" localSheetId="1">#REF!</definedName>
    <definedName name="_2" localSheetId="2">#REF!</definedName>
    <definedName name="_2" localSheetId="3">#REF!</definedName>
    <definedName name="_2" localSheetId="4">#REF!</definedName>
    <definedName name="_2" localSheetId="5">#REF!</definedName>
    <definedName name="_2" localSheetId="6">#REF!</definedName>
    <definedName name="_2" localSheetId="7">#REF!</definedName>
    <definedName name="_2" localSheetId="8">#REF!</definedName>
    <definedName name="_2" localSheetId="9">#REF!</definedName>
    <definedName name="_2" localSheetId="10">#REF!</definedName>
    <definedName name="_2" localSheetId="11">#REF!</definedName>
    <definedName name="_2" localSheetId="12">#REF!</definedName>
    <definedName name="_2" localSheetId="13">#REF!</definedName>
    <definedName name="_2" localSheetId="14">#REF!</definedName>
    <definedName name="_2" localSheetId="15">#REF!</definedName>
    <definedName name="_2" localSheetId="16">#REF!</definedName>
    <definedName name="_2" localSheetId="17">#REF!</definedName>
    <definedName name="_2" localSheetId="18">#REF!</definedName>
    <definedName name="_2" localSheetId="19">#REF!</definedName>
    <definedName name="_2" localSheetId="20">#REF!</definedName>
    <definedName name="_2" localSheetId="21">#REF!</definedName>
    <definedName name="_2" localSheetId="22">#REF!</definedName>
    <definedName name="_2" localSheetId="23">#REF!</definedName>
    <definedName name="_2" localSheetId="24">#REF!</definedName>
    <definedName name="_2" localSheetId="25">#REF!</definedName>
    <definedName name="_2" localSheetId="26">#REF!</definedName>
    <definedName name="_2">#REF!</definedName>
    <definedName name="_2__123Graph_AQRE_S_BY_CO." hidden="1">'[4]QRE Charts'!$D$301:$R$301</definedName>
    <definedName name="_20__123Graph_CWAGES_BY_B_U" hidden="1">'[4]QRE Charts'!$D$225:$R$225</definedName>
    <definedName name="_21__123Graph_DCONTRACT_BY_B_U" hidden="1">'[4]QRE Charts'!$D$278:$Q$278</definedName>
    <definedName name="_22__123Graph_DQRE_S_BY_CO." hidden="1">'[4]QRE Charts'!$D$304:$R$304</definedName>
    <definedName name="_23" localSheetId="1">#REF!</definedName>
    <definedName name="_23" localSheetId="2">#REF!</definedName>
    <definedName name="_23" localSheetId="3">#REF!</definedName>
    <definedName name="_23" localSheetId="4">#REF!</definedName>
    <definedName name="_23" localSheetId="5">#REF!</definedName>
    <definedName name="_23" localSheetId="6">#REF!</definedName>
    <definedName name="_23" localSheetId="7">#REF!</definedName>
    <definedName name="_23" localSheetId="8">#REF!</definedName>
    <definedName name="_23" localSheetId="9">#REF!</definedName>
    <definedName name="_23" localSheetId="10">#REF!</definedName>
    <definedName name="_23" localSheetId="11">#REF!</definedName>
    <definedName name="_23" localSheetId="12">#REF!</definedName>
    <definedName name="_23" localSheetId="13">#REF!</definedName>
    <definedName name="_23" localSheetId="14">#REF!</definedName>
    <definedName name="_23" localSheetId="15">#REF!</definedName>
    <definedName name="_23" localSheetId="16">#REF!</definedName>
    <definedName name="_23" localSheetId="17">#REF!</definedName>
    <definedName name="_23" localSheetId="18">#REF!</definedName>
    <definedName name="_23" localSheetId="19">#REF!</definedName>
    <definedName name="_23" localSheetId="20">#REF!</definedName>
    <definedName name="_23" localSheetId="21">#REF!</definedName>
    <definedName name="_23" localSheetId="22">#REF!</definedName>
    <definedName name="_23" localSheetId="23">#REF!</definedName>
    <definedName name="_23" localSheetId="24">#REF!</definedName>
    <definedName name="_23" localSheetId="25">#REF!</definedName>
    <definedName name="_23" localSheetId="26">#REF!</definedName>
    <definedName name="_23">#REF!</definedName>
    <definedName name="_23__123Graph_DSUPPLIES_BY_B_U" hidden="1">'[4]QRE Charts'!$D$252:$Q$252</definedName>
    <definedName name="_24__123Graph_DWAGES_BY_B_U" hidden="1">'[4]QRE Charts'!$D$226:$R$226</definedName>
    <definedName name="_25__123Graph_ECONTRACT_BY_B_U" hidden="1">'[4]QRE Charts'!$D$279:$Q$279</definedName>
    <definedName name="_26__123Graph_EQRE_S_BY_CO." hidden="1">'[4]QRE Charts'!$D$305:$R$305</definedName>
    <definedName name="_27__123Graph_ESUPPLIES_BY_B_U" hidden="1">'[4]QRE Charts'!$D$253:$Q$253</definedName>
    <definedName name="_28__123Graph_EWAGES_BY_B_U" hidden="1">'[4]QRE Charts'!$D$227:$R$227</definedName>
    <definedName name="_29__123Graph_FCONTRACT_BY_B_U" hidden="1">'[4]QRE Charts'!$D$280:$Q$280</definedName>
    <definedName name="_3__123Graph_AQRE_S_BY_TYPE" hidden="1">'[4]QRE''s'!$D$99:$R$99</definedName>
    <definedName name="_30__123Graph_FQRE_S_BY_CO." hidden="1">'[4]QRE Charts'!$D$306:$R$306</definedName>
    <definedName name="_31__123Graph_FSUPPLIES_BY_B_U" hidden="1">'[4]QRE Charts'!$D$254:$Q$254</definedName>
    <definedName name="_32__123Graph_FWAGES_BY_B_U" hidden="1">'[4]QRE Charts'!$D$228:$R$228</definedName>
    <definedName name="_33__123Graph_XCONTRACT_BY_B_U" hidden="1">'[4]QRE Charts'!$D$222:$R$222</definedName>
    <definedName name="_34__123Graph_XQRE_S_BY_CO." hidden="1">'[4]QRE Charts'!$D$222:$R$222</definedName>
    <definedName name="_35__123Graph_XQRE_S_BY_TYPE" hidden="1">'[4]QRE Charts'!$D$222:$R$222</definedName>
    <definedName name="_36__123Graph_XSUPPLIES_BY_B_U" hidden="1">'[4]QRE Charts'!$D$222:$R$222</definedName>
    <definedName name="_37__123Graph_XTAX_CREDIT" hidden="1">'[4]QRE Charts'!$C$332:$C$342</definedName>
    <definedName name="_4__123Graph_ASENS_COMPARISON" hidden="1">'[4]QRE Charts'!$E$365:$O$365</definedName>
    <definedName name="_5__123Graph_ASUPPLIES_BY_B_U" hidden="1">'[4]QRE Charts'!$D$249:$Q$249</definedName>
    <definedName name="_6__123Graph_ATAX_CREDIT" hidden="1">'[4]QRE Charts'!$D$332:$D$342</definedName>
    <definedName name="_7__123Graph_AWAGES_BY_B_U" hidden="1">'[4]QRE Charts'!$D$223:$R$223</definedName>
    <definedName name="_8__123Graph_BCONTRACT_BY_B_U" hidden="1">'[4]QRE Charts'!$D$276:$Q$276</definedName>
    <definedName name="_84_PHASE1">[4]Comparison!$E$9:$E$165</definedName>
    <definedName name="_85_PHASE1">[4]Comparison!$I$9:$I$165</definedName>
    <definedName name="_86_PHASE1">[4]Comparison!$M$9:$M$165</definedName>
    <definedName name="_87_PHASE1">[4]Comparison!$Q$9:$Q$165</definedName>
    <definedName name="_88_PHASE1">[4]Comparison!$U$9:$U$165</definedName>
    <definedName name="_89_PHASE1">[4]Comparison!$AD$9:$AD$165</definedName>
    <definedName name="_9__123Graph_BQRE_S_BY_CO." hidden="1">'[4]QRE Charts'!$D$302:$R$302</definedName>
    <definedName name="_90_PHASE1">[4]Comparison!$AH$9:$AH$165</definedName>
    <definedName name="_91_PHASE1">[4]Comparison!$AL$9:$AL$165</definedName>
    <definedName name="_92_PHASE1">[4]Comparison!$AP$9:$AP$165</definedName>
    <definedName name="_93_PHASE1">[4]Comparison!$AT$9:$AT$165</definedName>
    <definedName name="_94_PHASE1">[4]Comparison!$AX$9:$AX$165</definedName>
    <definedName name="_95_PHASE1">[4]Comparison!$BB$9:$BB$165</definedName>
    <definedName name="_96_PHASE1">[4]Comparison!$BF$9:$BF$165</definedName>
    <definedName name="_97_PHASE1">[4]Comparison!$BJ$9:$BJ$165</definedName>
    <definedName name="_98_PHASE1">[4]Comparison!$BN$9:$BN$165</definedName>
    <definedName name="_agr8690">[4]Model!$I$58</definedName>
    <definedName name="_agr8790">[4]Model!$I$59</definedName>
    <definedName name="_agr8791">[4]Model!$J$59</definedName>
    <definedName name="_agr8890">[4]Model!$I$60</definedName>
    <definedName name="_agr8891">[4]Model!$J$60</definedName>
    <definedName name="_agr8892">[4]Model!$K$60</definedName>
    <definedName name="_agr8990">[4]Model!$I$61</definedName>
    <definedName name="_agr8991">[4]Model!$J$61</definedName>
    <definedName name="_agr8992">[4]Model!$K$61</definedName>
    <definedName name="_agr8993">[4]Model!$L$61</definedName>
    <definedName name="_agr9091">[4]Model!$J$62</definedName>
    <definedName name="_agr9092">[4]Model!$K$62</definedName>
    <definedName name="_agr9093">[4]Model!$L$62</definedName>
    <definedName name="_agr9094">[4]Model!$M$62</definedName>
    <definedName name="_agr9192">[4]Model!$K$63</definedName>
    <definedName name="_agr9193">[4]Model!$L$63</definedName>
    <definedName name="_agr9194">[4]Model!$M$63</definedName>
    <definedName name="_agr9195">[4]Model!$N$63</definedName>
    <definedName name="_agr9293">[4]Model!$L$64</definedName>
    <definedName name="_agr9294">[4]Model!$M$64</definedName>
    <definedName name="_agr9295">[4]Model!$N$64</definedName>
    <definedName name="_agr9296">[4]Model!$O$64</definedName>
    <definedName name="_agr9394">[4]Model!$M$65</definedName>
    <definedName name="_agr9395">[4]Model!$N$65</definedName>
    <definedName name="_agr9396">[4]Model!$O$65</definedName>
    <definedName name="_agr9397">[4]Model!$P$65</definedName>
    <definedName name="_agr9495">[4]Model!$N$66</definedName>
    <definedName name="_agr9496">[4]Model!$O$66</definedName>
    <definedName name="_agr9497">[4]Model!$P$66</definedName>
    <definedName name="_agr9498">[4]Model!$Q$66</definedName>
    <definedName name="_agr9596">[4]Model!$O$67</definedName>
    <definedName name="_agr9597">[4]Model!$P$67</definedName>
    <definedName name="_agr9598">[4]Model!$Q$67</definedName>
    <definedName name="_agr9697">[4]Model!$P$68</definedName>
    <definedName name="_agr9698">[4]Model!$Q$68</definedName>
    <definedName name="_agr9798">[4]Model!$Q$69</definedName>
    <definedName name="_C93">#N/A</definedName>
    <definedName name="_C94">#N/A</definedName>
    <definedName name="_C95">#N/A</definedName>
    <definedName name="_C96">#N/A</definedName>
    <definedName name="_CCR4">[6]B!$M$730</definedName>
    <definedName name="_CCR5">[6]B!$M$800</definedName>
    <definedName name="_CCT2">[6]B!$L$501</definedName>
    <definedName name="_CCT4">[6]B!$K$977</definedName>
    <definedName name="_COM93">#N/A</definedName>
    <definedName name="_COM94">#N/A</definedName>
    <definedName name="_COM95">#N/A</definedName>
    <definedName name="_COM96">#N/A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hidden="1">#REF!</definedName>
    <definedName name="_xlnm._FilterDatabase" localSheetId="0" hidden="1">Summary!$A$12:$W$38</definedName>
    <definedName name="_IND93">#N/A</definedName>
    <definedName name="_IND94">#N/A</definedName>
    <definedName name="_IND95">#N/A</definedName>
    <definedName name="_IND96">#N/A</definedName>
    <definedName name="_JAN1" localSheetId="1">#REF!</definedName>
    <definedName name="_JAN1" localSheetId="2">#REF!</definedName>
    <definedName name="_JAN1" localSheetId="3">#REF!</definedName>
    <definedName name="_JAN1" localSheetId="4">#REF!</definedName>
    <definedName name="_JAN1" localSheetId="5">#REF!</definedName>
    <definedName name="_JAN1" localSheetId="6">#REF!</definedName>
    <definedName name="_JAN1" localSheetId="7">#REF!</definedName>
    <definedName name="_JAN1" localSheetId="8">#REF!</definedName>
    <definedName name="_JAN1" localSheetId="9">#REF!</definedName>
    <definedName name="_JAN1" localSheetId="10">#REF!</definedName>
    <definedName name="_JAN1" localSheetId="11">#REF!</definedName>
    <definedName name="_JAN1" localSheetId="12">#REF!</definedName>
    <definedName name="_JAN1" localSheetId="13">#REF!</definedName>
    <definedName name="_JAN1" localSheetId="14">#REF!</definedName>
    <definedName name="_JAN1" localSheetId="15">#REF!</definedName>
    <definedName name="_JAN1" localSheetId="16">#REF!</definedName>
    <definedName name="_JAN1" localSheetId="17">#REF!</definedName>
    <definedName name="_JAN1" localSheetId="18">#REF!</definedName>
    <definedName name="_JAN1" localSheetId="19">#REF!</definedName>
    <definedName name="_JAN1" localSheetId="20">#REF!</definedName>
    <definedName name="_JAN1" localSheetId="21">#REF!</definedName>
    <definedName name="_JAN1" localSheetId="22">#REF!</definedName>
    <definedName name="_JAN1" localSheetId="23">#REF!</definedName>
    <definedName name="_JAN1" localSheetId="24">#REF!</definedName>
    <definedName name="_JAN1" localSheetId="25">#REF!</definedName>
    <definedName name="_JAN1" localSheetId="26">#REF!</definedName>
    <definedName name="_JAN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Key1" localSheetId="23" hidden="1">#REF!</definedName>
    <definedName name="_Key1" localSheetId="24" hidden="1">#REF!</definedName>
    <definedName name="_Key1" localSheetId="25" hidden="1">#REF!</definedName>
    <definedName name="_Key1" localSheetId="26" hidden="1">#REF!</definedName>
    <definedName name="_Key1" hidden="1">#REF!</definedName>
    <definedName name="_Order1" hidden="1">0</definedName>
    <definedName name="_Order2" hidden="1">255</definedName>
    <definedName name="_PG1" localSheetId="1">#REF!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9">#REF!</definedName>
    <definedName name="_PG1" localSheetId="10">#REF!</definedName>
    <definedName name="_PG1" localSheetId="11">#REF!</definedName>
    <definedName name="_PG1" localSheetId="12">#REF!</definedName>
    <definedName name="_PG1" localSheetId="13">#REF!</definedName>
    <definedName name="_PG1" localSheetId="14">#REF!</definedName>
    <definedName name="_PG1" localSheetId="15">#REF!</definedName>
    <definedName name="_PG1" localSheetId="16">#REF!</definedName>
    <definedName name="_PG1" localSheetId="17">#REF!</definedName>
    <definedName name="_PG1" localSheetId="18">#REF!</definedName>
    <definedName name="_PG1" localSheetId="19">#REF!</definedName>
    <definedName name="_PG1" localSheetId="20">#REF!</definedName>
    <definedName name="_PG1" localSheetId="21">#REF!</definedName>
    <definedName name="_PG1" localSheetId="22">#REF!</definedName>
    <definedName name="_PG1" localSheetId="23">#REF!</definedName>
    <definedName name="_PG1" localSheetId="24">#REF!</definedName>
    <definedName name="_PG1" localSheetId="25">#REF!</definedName>
    <definedName name="_PG1" localSheetId="26">#REF!</definedName>
    <definedName name="_PG1">#REF!</definedName>
    <definedName name="_PG2" localSheetId="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9">#REF!</definedName>
    <definedName name="_PG2" localSheetId="10">#REF!</definedName>
    <definedName name="_PG2" localSheetId="11">#REF!</definedName>
    <definedName name="_PG2" localSheetId="12">#REF!</definedName>
    <definedName name="_PG2" localSheetId="13">#REF!</definedName>
    <definedName name="_PG2" localSheetId="14">#REF!</definedName>
    <definedName name="_PG2" localSheetId="15">#REF!</definedName>
    <definedName name="_PG2" localSheetId="16">#REF!</definedName>
    <definedName name="_PG2" localSheetId="17">#REF!</definedName>
    <definedName name="_PG2" localSheetId="18">#REF!</definedName>
    <definedName name="_PG2" localSheetId="19">#REF!</definedName>
    <definedName name="_PG2" localSheetId="20">#REF!</definedName>
    <definedName name="_PG2" localSheetId="21">#REF!</definedName>
    <definedName name="_PG2" localSheetId="22">#REF!</definedName>
    <definedName name="_PG2" localSheetId="23">#REF!</definedName>
    <definedName name="_PG2" localSheetId="24">#REF!</definedName>
    <definedName name="_PG2" localSheetId="25">#REF!</definedName>
    <definedName name="_PG2" localSheetId="26">#REF!</definedName>
    <definedName name="_PG2">#REF!</definedName>
    <definedName name="_PG3" localSheetId="1">#REF!</definedName>
    <definedName name="_PG3" localSheetId="2">#REF!</definedName>
    <definedName name="_PG3" localSheetId="3">#REF!</definedName>
    <definedName name="_PG3" localSheetId="4">#REF!</definedName>
    <definedName name="_PG3" localSheetId="5">#REF!</definedName>
    <definedName name="_PG3" localSheetId="6">#REF!</definedName>
    <definedName name="_PG3" localSheetId="7">#REF!</definedName>
    <definedName name="_PG3" localSheetId="8">#REF!</definedName>
    <definedName name="_PG3" localSheetId="9">#REF!</definedName>
    <definedName name="_PG3" localSheetId="10">#REF!</definedName>
    <definedName name="_PG3" localSheetId="11">#REF!</definedName>
    <definedName name="_PG3" localSheetId="12">#REF!</definedName>
    <definedName name="_PG3" localSheetId="13">#REF!</definedName>
    <definedName name="_PG3" localSheetId="14">#REF!</definedName>
    <definedName name="_PG3" localSheetId="15">#REF!</definedName>
    <definedName name="_PG3" localSheetId="16">#REF!</definedName>
    <definedName name="_PG3" localSheetId="17">#REF!</definedName>
    <definedName name="_PG3" localSheetId="18">#REF!</definedName>
    <definedName name="_PG3" localSheetId="19">#REF!</definedName>
    <definedName name="_PG3" localSheetId="20">#REF!</definedName>
    <definedName name="_PG3" localSheetId="21">#REF!</definedName>
    <definedName name="_PG3" localSheetId="22">#REF!</definedName>
    <definedName name="_PG3" localSheetId="23">#REF!</definedName>
    <definedName name="_PG3" localSheetId="24">#REF!</definedName>
    <definedName name="_PG3" localSheetId="25">#REF!</definedName>
    <definedName name="_PG3" localSheetId="26">#REF!</definedName>
    <definedName name="_PG3">#REF!</definedName>
    <definedName name="_qre84">'[4]QRE''s'!$D$1:$D$65536</definedName>
    <definedName name="_qre8490">[4]Model!$I$126</definedName>
    <definedName name="_qre8491">[4]Model!$J$126</definedName>
    <definedName name="_qre8492">[4]Model!$K$126</definedName>
    <definedName name="_qre8493">[4]Model!$L$126</definedName>
    <definedName name="_qre8494">[4]Model!$M$126</definedName>
    <definedName name="_qre8495">[4]Model!$N$126</definedName>
    <definedName name="_qre8496">[4]Model!$O$126</definedName>
    <definedName name="_qre8497">[4]Model!$P$126</definedName>
    <definedName name="_qre8498">[4]Model!$Q$126</definedName>
    <definedName name="_qre85">'[4]QRE''s'!$E$1:$E$65536</definedName>
    <definedName name="_qre8590">[4]Model!$I$127</definedName>
    <definedName name="_qre8591">[4]Model!$J$127</definedName>
    <definedName name="_qre8592">[4]Model!$K$127</definedName>
    <definedName name="_qre8593">[4]Model!$L$127</definedName>
    <definedName name="_qre8594">[4]Model!$M$127</definedName>
    <definedName name="_qre8595">[4]Model!$N$127</definedName>
    <definedName name="_qre8596">[4]Model!$O$127</definedName>
    <definedName name="_qre8597">[4]Model!$P$127</definedName>
    <definedName name="_qre8598">[4]Model!$Q$127</definedName>
    <definedName name="_qre86">'[4]QRE''s'!$F$1:$F$65536</definedName>
    <definedName name="_qre8690">[4]Model!$I$128</definedName>
    <definedName name="_qre8691">[4]Model!$J$128</definedName>
    <definedName name="_qre8692">[4]Model!$K$128</definedName>
    <definedName name="_qre8693">[4]Model!$L$128</definedName>
    <definedName name="_qre8694">[4]Model!$M$128</definedName>
    <definedName name="_qre8695">[4]Model!$N$128</definedName>
    <definedName name="_qre8696">[4]Model!$O$128</definedName>
    <definedName name="_qre8697">[4]Model!$P$128</definedName>
    <definedName name="_qre8698">[4]Model!$Q$128</definedName>
    <definedName name="_qre87">'[4]QRE''s'!$G$1:$G$65536</definedName>
    <definedName name="_qre8790">[4]Model!$I$129</definedName>
    <definedName name="_qre8791">[4]Model!$J$129</definedName>
    <definedName name="_qre8792">[4]Model!$K$129</definedName>
    <definedName name="_qre8793">[4]Model!$L$129</definedName>
    <definedName name="_qre8794">[4]Model!$M$129</definedName>
    <definedName name="_qre8795">[4]Model!$N$129</definedName>
    <definedName name="_qre8796">[4]Model!$O$129</definedName>
    <definedName name="_qre8797">[4]Model!$P$129</definedName>
    <definedName name="_qre8798">[4]Model!$Q$129</definedName>
    <definedName name="_qre88">'[4]QRE''s'!$H$1:$H$65536</definedName>
    <definedName name="_qre8890">[4]Model!$I$130</definedName>
    <definedName name="_qre8891">[4]Model!$J$130</definedName>
    <definedName name="_qre8892">[4]Model!$K$130</definedName>
    <definedName name="_qre8893">[4]Model!$L$130</definedName>
    <definedName name="_qre8894">[4]Model!$M$130</definedName>
    <definedName name="_qre8895">[4]Model!$N$130</definedName>
    <definedName name="_qre8896">[4]Model!$O$130</definedName>
    <definedName name="_qre8897">[4]Model!$P$130</definedName>
    <definedName name="_qre8898">[4]Model!$Q$130</definedName>
    <definedName name="_qre89">'[4]QRE''s'!$I$1:$I$65536</definedName>
    <definedName name="_qre90">'[4]QRE''s'!$J$1:$J$65536</definedName>
    <definedName name="_qre91">'[4]QRE''s'!$K$1:$K$65536</definedName>
    <definedName name="_qre92">'[4]QRE''s'!$L$1:$L$65536</definedName>
    <definedName name="_qre93">'[4]QRE''s'!$M$1:$M$65536</definedName>
    <definedName name="_qre94">'[4]QRE''s'!$N$1:$N$65536</definedName>
    <definedName name="_qre95">'[4]QRE''s'!$O$1:$O$65536</definedName>
    <definedName name="_qre96">'[4]QRE''s'!$P$1:$P$65536</definedName>
    <definedName name="_qre97">'[4]QRE''s'!$Q$1:$Q$65536</definedName>
    <definedName name="_qre98">'[4]QRE''s'!$R$1:$R$65536</definedName>
    <definedName name="_R">#N/A</definedName>
    <definedName name="_R1993">#N/A</definedName>
    <definedName name="_R93">#N/A</definedName>
    <definedName name="_R94">#N/A</definedName>
    <definedName name="_R95">#N/A</definedName>
    <definedName name="_R96">#N/A</definedName>
    <definedName name="_REDA1..DA2" localSheetId="1">#REF!</definedName>
    <definedName name="_REDA1..DA2" localSheetId="2">#REF!</definedName>
    <definedName name="_REDA1..DA2" localSheetId="3">#REF!</definedName>
    <definedName name="_REDA1..DA2" localSheetId="4">#REF!</definedName>
    <definedName name="_REDA1..DA2" localSheetId="5">#REF!</definedName>
    <definedName name="_REDA1..DA2" localSheetId="6">#REF!</definedName>
    <definedName name="_REDA1..DA2" localSheetId="7">#REF!</definedName>
    <definedName name="_REDA1..DA2" localSheetId="8">#REF!</definedName>
    <definedName name="_REDA1..DA2" localSheetId="9">#REF!</definedName>
    <definedName name="_REDA1..DA2" localSheetId="10">#REF!</definedName>
    <definedName name="_REDA1..DA2" localSheetId="11">#REF!</definedName>
    <definedName name="_REDA1..DA2" localSheetId="12">#REF!</definedName>
    <definedName name="_REDA1..DA2" localSheetId="13">#REF!</definedName>
    <definedName name="_REDA1..DA2" localSheetId="14">#REF!</definedName>
    <definedName name="_REDA1..DA2" localSheetId="15">#REF!</definedName>
    <definedName name="_REDA1..DA2" localSheetId="16">#REF!</definedName>
    <definedName name="_REDA1..DA2" localSheetId="17">#REF!</definedName>
    <definedName name="_REDA1..DA2" localSheetId="18">#REF!</definedName>
    <definedName name="_REDA1..DA2" localSheetId="19">#REF!</definedName>
    <definedName name="_REDA1..DA2" localSheetId="20">#REF!</definedName>
    <definedName name="_REDA1..DA2" localSheetId="21">#REF!</definedName>
    <definedName name="_REDA1..DA2" localSheetId="22">#REF!</definedName>
    <definedName name="_REDA1..DA2" localSheetId="23">#REF!</definedName>
    <definedName name="_REDA1..DA2" localSheetId="24">#REF!</definedName>
    <definedName name="_REDA1..DA2" localSheetId="25">#REF!</definedName>
    <definedName name="_REDA1..DA2" localSheetId="26">#REF!</definedName>
    <definedName name="_REDA1..DA2">#REF!</definedName>
    <definedName name="_RES93">#N/A</definedName>
    <definedName name="_RES94">#N/A</definedName>
    <definedName name="_RES95">#N/A</definedName>
    <definedName name="_RES96">#N/A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17" hidden="1">#REF!</definedName>
    <definedName name="_Sort" localSheetId="18" hidden="1">#REF!</definedName>
    <definedName name="_Sort" localSheetId="19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Sort" localSheetId="23" hidden="1">#REF!</definedName>
    <definedName name="_Sort" localSheetId="24" hidden="1">#REF!</definedName>
    <definedName name="_Sort" localSheetId="25" hidden="1">#REF!</definedName>
    <definedName name="_Sort" localSheetId="26" hidden="1">#REF!</definedName>
    <definedName name="_Sort" hidden="1">#REF!</definedName>
    <definedName name="_SRR93">#N/A</definedName>
    <definedName name="_SRR94">#N/A</definedName>
    <definedName name="_SRR95">#N/A</definedName>
    <definedName name="_SRR96">#N/A</definedName>
    <definedName name="_SUB1" localSheetId="1">#REF!</definedName>
    <definedName name="_SUB1" localSheetId="2">#REF!</definedName>
    <definedName name="_SUB1" localSheetId="3">#REF!</definedName>
    <definedName name="_SUB1" localSheetId="4">#REF!</definedName>
    <definedName name="_SUB1" localSheetId="5">#REF!</definedName>
    <definedName name="_SUB1" localSheetId="6">#REF!</definedName>
    <definedName name="_SUB1" localSheetId="7">#REF!</definedName>
    <definedName name="_SUB1" localSheetId="8">#REF!</definedName>
    <definedName name="_SUB1" localSheetId="9">#REF!</definedName>
    <definedName name="_SUB1" localSheetId="10">#REF!</definedName>
    <definedName name="_SUB1" localSheetId="11">#REF!</definedName>
    <definedName name="_SUB1" localSheetId="12">#REF!</definedName>
    <definedName name="_SUB1" localSheetId="13">#REF!</definedName>
    <definedName name="_SUB1" localSheetId="14">#REF!</definedName>
    <definedName name="_SUB1" localSheetId="15">#REF!</definedName>
    <definedName name="_SUB1" localSheetId="16">#REF!</definedName>
    <definedName name="_SUB1" localSheetId="17">#REF!</definedName>
    <definedName name="_SUB1" localSheetId="18">#REF!</definedName>
    <definedName name="_SUB1" localSheetId="19">#REF!</definedName>
    <definedName name="_SUB1" localSheetId="20">#REF!</definedName>
    <definedName name="_SUB1" localSheetId="21">#REF!</definedName>
    <definedName name="_SUB1" localSheetId="22">#REF!</definedName>
    <definedName name="_SUB1" localSheetId="23">#REF!</definedName>
    <definedName name="_SUB1" localSheetId="24">#REF!</definedName>
    <definedName name="_SUB1" localSheetId="25">#REF!</definedName>
    <definedName name="_SUB1" localSheetId="26">#REF!</definedName>
    <definedName name="_SUB1">#REF!</definedName>
    <definedName name="_SUB2" localSheetId="1">#REF!</definedName>
    <definedName name="_SUB2" localSheetId="2">#REF!</definedName>
    <definedName name="_SUB2" localSheetId="3">#REF!</definedName>
    <definedName name="_SUB2" localSheetId="4">#REF!</definedName>
    <definedName name="_SUB2" localSheetId="5">#REF!</definedName>
    <definedName name="_SUB2" localSheetId="6">#REF!</definedName>
    <definedName name="_SUB2" localSheetId="7">#REF!</definedName>
    <definedName name="_SUB2" localSheetId="8">#REF!</definedName>
    <definedName name="_SUB2" localSheetId="9">#REF!</definedName>
    <definedName name="_SUB2" localSheetId="10">#REF!</definedName>
    <definedName name="_SUB2" localSheetId="11">#REF!</definedName>
    <definedName name="_SUB2" localSheetId="12">#REF!</definedName>
    <definedName name="_SUB2" localSheetId="13">#REF!</definedName>
    <definedName name="_SUB2" localSheetId="14">#REF!</definedName>
    <definedName name="_SUB2" localSheetId="15">#REF!</definedName>
    <definedName name="_SUB2" localSheetId="16">#REF!</definedName>
    <definedName name="_SUB2" localSheetId="17">#REF!</definedName>
    <definedName name="_SUB2" localSheetId="18">#REF!</definedName>
    <definedName name="_SUB2" localSheetId="19">#REF!</definedName>
    <definedName name="_SUB2" localSheetId="20">#REF!</definedName>
    <definedName name="_SUB2" localSheetId="21">#REF!</definedName>
    <definedName name="_SUB2" localSheetId="22">#REF!</definedName>
    <definedName name="_SUB2" localSheetId="23">#REF!</definedName>
    <definedName name="_SUB2" localSheetId="24">#REF!</definedName>
    <definedName name="_SUB2" localSheetId="25">#REF!</definedName>
    <definedName name="_SUB2" localSheetId="26">#REF!</definedName>
    <definedName name="_SUB2">#REF!</definedName>
    <definedName name="_SUB3" localSheetId="1">#REF!</definedName>
    <definedName name="_SUB3" localSheetId="2">#REF!</definedName>
    <definedName name="_SUB3" localSheetId="3">#REF!</definedName>
    <definedName name="_SUB3" localSheetId="4">#REF!</definedName>
    <definedName name="_SUB3" localSheetId="5">#REF!</definedName>
    <definedName name="_SUB3" localSheetId="6">#REF!</definedName>
    <definedName name="_SUB3" localSheetId="7">#REF!</definedName>
    <definedName name="_SUB3" localSheetId="8">#REF!</definedName>
    <definedName name="_SUB3" localSheetId="9">#REF!</definedName>
    <definedName name="_SUB3" localSheetId="10">#REF!</definedName>
    <definedName name="_SUB3" localSheetId="11">#REF!</definedName>
    <definedName name="_SUB3" localSheetId="12">#REF!</definedName>
    <definedName name="_SUB3" localSheetId="13">#REF!</definedName>
    <definedName name="_SUB3" localSheetId="14">#REF!</definedName>
    <definedName name="_SUB3" localSheetId="15">#REF!</definedName>
    <definedName name="_SUB3" localSheetId="16">#REF!</definedName>
    <definedName name="_SUB3" localSheetId="17">#REF!</definedName>
    <definedName name="_SUB3" localSheetId="18">#REF!</definedName>
    <definedName name="_SUB3" localSheetId="19">#REF!</definedName>
    <definedName name="_SUB3" localSheetId="20">#REF!</definedName>
    <definedName name="_SUB3" localSheetId="21">#REF!</definedName>
    <definedName name="_SUB3" localSheetId="22">#REF!</definedName>
    <definedName name="_SUB3" localSheetId="23">#REF!</definedName>
    <definedName name="_SUB3" localSheetId="24">#REF!</definedName>
    <definedName name="_SUB3" localSheetId="25">#REF!</definedName>
    <definedName name="_SUB3" localSheetId="26">#REF!</definedName>
    <definedName name="_SUB3">#REF!</definedName>
    <definedName name="_SUB4" localSheetId="1">#REF!</definedName>
    <definedName name="_SUB4" localSheetId="2">#REF!</definedName>
    <definedName name="_SUB4" localSheetId="3">#REF!</definedName>
    <definedName name="_SUB4" localSheetId="4">#REF!</definedName>
    <definedName name="_SUB4" localSheetId="5">#REF!</definedName>
    <definedName name="_SUB4" localSheetId="6">#REF!</definedName>
    <definedName name="_SUB4" localSheetId="7">#REF!</definedName>
    <definedName name="_SUB4" localSheetId="8">#REF!</definedName>
    <definedName name="_SUB4" localSheetId="9">#REF!</definedName>
    <definedName name="_SUB4" localSheetId="10">#REF!</definedName>
    <definedName name="_SUB4" localSheetId="11">#REF!</definedName>
    <definedName name="_SUB4" localSheetId="12">#REF!</definedName>
    <definedName name="_SUB4" localSheetId="13">#REF!</definedName>
    <definedName name="_SUB4" localSheetId="14">#REF!</definedName>
    <definedName name="_SUB4" localSheetId="15">#REF!</definedName>
    <definedName name="_SUB4" localSheetId="16">#REF!</definedName>
    <definedName name="_SUB4" localSheetId="17">#REF!</definedName>
    <definedName name="_SUB4" localSheetId="18">#REF!</definedName>
    <definedName name="_SUB4" localSheetId="19">#REF!</definedName>
    <definedName name="_SUB4" localSheetId="20">#REF!</definedName>
    <definedName name="_SUB4" localSheetId="21">#REF!</definedName>
    <definedName name="_SUB4" localSheetId="22">#REF!</definedName>
    <definedName name="_SUB4" localSheetId="23">#REF!</definedName>
    <definedName name="_SUB4" localSheetId="24">#REF!</definedName>
    <definedName name="_SUB4" localSheetId="25">#REF!</definedName>
    <definedName name="_SUB4" localSheetId="26">#REF!</definedName>
    <definedName name="_SUB4">#REF!</definedName>
    <definedName name="_SUB5" localSheetId="1">#REF!</definedName>
    <definedName name="_SUB5" localSheetId="2">#REF!</definedName>
    <definedName name="_SUB5" localSheetId="3">#REF!</definedName>
    <definedName name="_SUB5" localSheetId="4">#REF!</definedName>
    <definedName name="_SUB5" localSheetId="5">#REF!</definedName>
    <definedName name="_SUB5" localSheetId="6">#REF!</definedName>
    <definedName name="_SUB5" localSheetId="7">#REF!</definedName>
    <definedName name="_SUB5" localSheetId="8">#REF!</definedName>
    <definedName name="_SUB5" localSheetId="9">#REF!</definedName>
    <definedName name="_SUB5" localSheetId="10">#REF!</definedName>
    <definedName name="_SUB5" localSheetId="11">#REF!</definedName>
    <definedName name="_SUB5" localSheetId="12">#REF!</definedName>
    <definedName name="_SUB5" localSheetId="13">#REF!</definedName>
    <definedName name="_SUB5" localSheetId="14">#REF!</definedName>
    <definedName name="_SUB5" localSheetId="15">#REF!</definedName>
    <definedName name="_SUB5" localSheetId="16">#REF!</definedName>
    <definedName name="_SUB5" localSheetId="17">#REF!</definedName>
    <definedName name="_SUB5" localSheetId="18">#REF!</definedName>
    <definedName name="_SUB5" localSheetId="19">#REF!</definedName>
    <definedName name="_SUB5" localSheetId="20">#REF!</definedName>
    <definedName name="_SUB5" localSheetId="21">#REF!</definedName>
    <definedName name="_SUB5" localSheetId="22">#REF!</definedName>
    <definedName name="_SUB5" localSheetId="23">#REF!</definedName>
    <definedName name="_SUB5" localSheetId="24">#REF!</definedName>
    <definedName name="_SUB5" localSheetId="25">#REF!</definedName>
    <definedName name="_SUB5" localSheetId="26">#REF!</definedName>
    <definedName name="_SUB5">#REF!</definedName>
    <definedName name="_tqc90">'[4]QRE''s'!$J$101</definedName>
    <definedName name="_tqc91">'[4]QRE''s'!$K$101</definedName>
    <definedName name="_tqc92">'[4]QRE''s'!$L$101</definedName>
    <definedName name="_tqc93">'[4]QRE''s'!$M$101</definedName>
    <definedName name="_tqc94">'[4]QRE''s'!$N$101</definedName>
    <definedName name="_tqc95">'[4]QRE''s'!$O$101</definedName>
    <definedName name="_tqc96">'[4]QRE''s'!$P$101</definedName>
    <definedName name="_tqc97">'[4]QRE''s'!$Q$101</definedName>
    <definedName name="_tqc98">'[4]QRE''s'!$R$101</definedName>
    <definedName name="_tql90">'[4]QRE''s'!$J$99</definedName>
    <definedName name="_tql91">'[4]QRE''s'!$K$99</definedName>
    <definedName name="_tql92">'[4]QRE''s'!$L$99</definedName>
    <definedName name="_tql93">'[4]QRE''s'!$M$99</definedName>
    <definedName name="_tql94">'[4]QRE''s'!$N$99</definedName>
    <definedName name="_tql95">'[4]QRE''s'!$O$99</definedName>
    <definedName name="_tql96">'[4]QRE''s'!$P$99</definedName>
    <definedName name="_tql97">'[4]QRE''s'!$Q$99</definedName>
    <definedName name="_tql98">'[4]QRE''s'!$R$99</definedName>
    <definedName name="_tqs90">'[4]QRE''s'!$J$100</definedName>
    <definedName name="_tqs91">'[4]QRE''s'!$K$100</definedName>
    <definedName name="_tqs92">'[4]QRE''s'!$L$100</definedName>
    <definedName name="_tqs93">'[4]QRE''s'!$M$100</definedName>
    <definedName name="_tqs94">'[4]QRE''s'!$N$100</definedName>
    <definedName name="_tqs95">'[4]QRE''s'!$O$100</definedName>
    <definedName name="_tqs96">'[4]QRE''s'!$P$100</definedName>
    <definedName name="_tqs97">'[4]QRE''s'!$Q$100</definedName>
    <definedName name="_tqs98">'[4]QRE''s'!$R$100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>#REF!</definedName>
    <definedName name="abr" localSheetId="1">#REF!</definedName>
    <definedName name="abr" localSheetId="2">#REF!</definedName>
    <definedName name="abr" localSheetId="3">#REF!</definedName>
    <definedName name="abr" localSheetId="4">#REF!</definedName>
    <definedName name="abr" localSheetId="5">#REF!</definedName>
    <definedName name="abr" localSheetId="6">#REF!</definedName>
    <definedName name="abr" localSheetId="7">#REF!</definedName>
    <definedName name="abr" localSheetId="8">#REF!</definedName>
    <definedName name="abr" localSheetId="9">#REF!</definedName>
    <definedName name="abr" localSheetId="10">#REF!</definedName>
    <definedName name="abr" localSheetId="11">#REF!</definedName>
    <definedName name="abr" localSheetId="12">#REF!</definedName>
    <definedName name="abr" localSheetId="13">#REF!</definedName>
    <definedName name="abr" localSheetId="14">#REF!</definedName>
    <definedName name="abr" localSheetId="15">#REF!</definedName>
    <definedName name="abr" localSheetId="16">#REF!</definedName>
    <definedName name="abr" localSheetId="17">#REF!</definedName>
    <definedName name="abr" localSheetId="18">#REF!</definedName>
    <definedName name="abr" localSheetId="19">#REF!</definedName>
    <definedName name="abr" localSheetId="20">#REF!</definedName>
    <definedName name="abr" localSheetId="21">#REF!</definedName>
    <definedName name="abr" localSheetId="22">#REF!</definedName>
    <definedName name="abr" localSheetId="23">#REF!</definedName>
    <definedName name="abr" localSheetId="24">#REF!</definedName>
    <definedName name="abr" localSheetId="25">#REF!</definedName>
    <definedName name="abr" localSheetId="26">#REF!</definedName>
    <definedName name="abr">#REF!</definedName>
    <definedName name="abr_combined" localSheetId="1">#REF!</definedName>
    <definedName name="abr_combined" localSheetId="2">#REF!</definedName>
    <definedName name="abr_combined" localSheetId="3">#REF!</definedName>
    <definedName name="abr_combined" localSheetId="4">#REF!</definedName>
    <definedName name="abr_combined" localSheetId="5">#REF!</definedName>
    <definedName name="abr_combined" localSheetId="6">#REF!</definedName>
    <definedName name="abr_combined" localSheetId="7">#REF!</definedName>
    <definedName name="abr_combined" localSheetId="8">#REF!</definedName>
    <definedName name="abr_combined" localSheetId="9">#REF!</definedName>
    <definedName name="abr_combined" localSheetId="10">#REF!</definedName>
    <definedName name="abr_combined" localSheetId="11">#REF!</definedName>
    <definedName name="abr_combined" localSheetId="12">#REF!</definedName>
    <definedName name="abr_combined" localSheetId="13">#REF!</definedName>
    <definedName name="abr_combined" localSheetId="14">#REF!</definedName>
    <definedName name="abr_combined" localSheetId="15">#REF!</definedName>
    <definedName name="abr_combined" localSheetId="16">#REF!</definedName>
    <definedName name="abr_combined" localSheetId="17">#REF!</definedName>
    <definedName name="abr_combined" localSheetId="18">#REF!</definedName>
    <definedName name="abr_combined" localSheetId="19">#REF!</definedName>
    <definedName name="abr_combined" localSheetId="20">#REF!</definedName>
    <definedName name="abr_combined" localSheetId="21">#REF!</definedName>
    <definedName name="abr_combined" localSheetId="22">#REF!</definedName>
    <definedName name="abr_combined" localSheetId="23">#REF!</definedName>
    <definedName name="abr_combined" localSheetId="24">#REF!</definedName>
    <definedName name="abr_combined" localSheetId="25">#REF!</definedName>
    <definedName name="abr_combined" localSheetId="26">#REF!</definedName>
    <definedName name="abr_combined">#REF!</definedName>
    <definedName name="abr_jan1_jan12" localSheetId="1">#REF!</definedName>
    <definedName name="abr_jan1_jan12" localSheetId="2">#REF!</definedName>
    <definedName name="abr_jan1_jan12" localSheetId="3">#REF!</definedName>
    <definedName name="abr_jan1_jan12" localSheetId="4">#REF!</definedName>
    <definedName name="abr_jan1_jan12" localSheetId="5">#REF!</definedName>
    <definedName name="abr_jan1_jan12" localSheetId="6">#REF!</definedName>
    <definedName name="abr_jan1_jan12" localSheetId="7">#REF!</definedName>
    <definedName name="abr_jan1_jan12" localSheetId="8">#REF!</definedName>
    <definedName name="abr_jan1_jan12" localSheetId="9">#REF!</definedName>
    <definedName name="abr_jan1_jan12" localSheetId="10">#REF!</definedName>
    <definedName name="abr_jan1_jan12" localSheetId="11">#REF!</definedName>
    <definedName name="abr_jan1_jan12" localSheetId="12">#REF!</definedName>
    <definedName name="abr_jan1_jan12" localSheetId="13">#REF!</definedName>
    <definedName name="abr_jan1_jan12" localSheetId="14">#REF!</definedName>
    <definedName name="abr_jan1_jan12" localSheetId="15">#REF!</definedName>
    <definedName name="abr_jan1_jan12" localSheetId="16">#REF!</definedName>
    <definedName name="abr_jan1_jan12" localSheetId="17">#REF!</definedName>
    <definedName name="abr_jan1_jan12" localSheetId="18">#REF!</definedName>
    <definedName name="abr_jan1_jan12" localSheetId="19">#REF!</definedName>
    <definedName name="abr_jan1_jan12" localSheetId="20">#REF!</definedName>
    <definedName name="abr_jan1_jan12" localSheetId="21">#REF!</definedName>
    <definedName name="abr_jan1_jan12" localSheetId="22">#REF!</definedName>
    <definedName name="abr_jan1_jan12" localSheetId="23">#REF!</definedName>
    <definedName name="abr_jan1_jan12" localSheetId="24">#REF!</definedName>
    <definedName name="abr_jan1_jan12" localSheetId="25">#REF!</definedName>
    <definedName name="abr_jan1_jan12" localSheetId="26">#REF!</definedName>
    <definedName name="abr_jan1_jan12">#REF!</definedName>
    <definedName name="abr_jan1_mar3" localSheetId="1">#REF!</definedName>
    <definedName name="abr_jan1_mar3" localSheetId="2">#REF!</definedName>
    <definedName name="abr_jan1_mar3" localSheetId="3">#REF!</definedName>
    <definedName name="abr_jan1_mar3" localSheetId="4">#REF!</definedName>
    <definedName name="abr_jan1_mar3" localSheetId="5">#REF!</definedName>
    <definedName name="abr_jan1_mar3" localSheetId="6">#REF!</definedName>
    <definedName name="abr_jan1_mar3" localSheetId="7">#REF!</definedName>
    <definedName name="abr_jan1_mar3" localSheetId="8">#REF!</definedName>
    <definedName name="abr_jan1_mar3" localSheetId="9">#REF!</definedName>
    <definedName name="abr_jan1_mar3" localSheetId="10">#REF!</definedName>
    <definedName name="abr_jan1_mar3" localSheetId="11">#REF!</definedName>
    <definedName name="abr_jan1_mar3" localSheetId="12">#REF!</definedName>
    <definedName name="abr_jan1_mar3" localSheetId="13">#REF!</definedName>
    <definedName name="abr_jan1_mar3" localSheetId="14">#REF!</definedName>
    <definedName name="abr_jan1_mar3" localSheetId="15">#REF!</definedName>
    <definedName name="abr_jan1_mar3" localSheetId="16">#REF!</definedName>
    <definedName name="abr_jan1_mar3" localSheetId="17">#REF!</definedName>
    <definedName name="abr_jan1_mar3" localSheetId="18">#REF!</definedName>
    <definedName name="abr_jan1_mar3" localSheetId="19">#REF!</definedName>
    <definedName name="abr_jan1_mar3" localSheetId="20">#REF!</definedName>
    <definedName name="abr_jan1_mar3" localSheetId="21">#REF!</definedName>
    <definedName name="abr_jan1_mar3" localSheetId="22">#REF!</definedName>
    <definedName name="abr_jan1_mar3" localSheetId="23">#REF!</definedName>
    <definedName name="abr_jan1_mar3" localSheetId="24">#REF!</definedName>
    <definedName name="abr_jan1_mar3" localSheetId="25">#REF!</definedName>
    <definedName name="abr_jan1_mar3" localSheetId="26">#REF!</definedName>
    <definedName name="abr_jan1_mar3">#REF!</definedName>
    <definedName name="abr_jan13_mar3" localSheetId="1">#REF!</definedName>
    <definedName name="abr_jan13_mar3" localSheetId="2">#REF!</definedName>
    <definedName name="abr_jan13_mar3" localSheetId="3">#REF!</definedName>
    <definedName name="abr_jan13_mar3" localSheetId="4">#REF!</definedName>
    <definedName name="abr_jan13_mar3" localSheetId="5">#REF!</definedName>
    <definedName name="abr_jan13_mar3" localSheetId="6">#REF!</definedName>
    <definedName name="abr_jan13_mar3" localSheetId="7">#REF!</definedName>
    <definedName name="abr_jan13_mar3" localSheetId="8">#REF!</definedName>
    <definedName name="abr_jan13_mar3" localSheetId="9">#REF!</definedName>
    <definedName name="abr_jan13_mar3" localSheetId="10">#REF!</definedName>
    <definedName name="abr_jan13_mar3" localSheetId="11">#REF!</definedName>
    <definedName name="abr_jan13_mar3" localSheetId="12">#REF!</definedName>
    <definedName name="abr_jan13_mar3" localSheetId="13">#REF!</definedName>
    <definedName name="abr_jan13_mar3" localSheetId="14">#REF!</definedName>
    <definedName name="abr_jan13_mar3" localSheetId="15">#REF!</definedName>
    <definedName name="abr_jan13_mar3" localSheetId="16">#REF!</definedName>
    <definedName name="abr_jan13_mar3" localSheetId="17">#REF!</definedName>
    <definedName name="abr_jan13_mar3" localSheetId="18">#REF!</definedName>
    <definedName name="abr_jan13_mar3" localSheetId="19">#REF!</definedName>
    <definedName name="abr_jan13_mar3" localSheetId="20">#REF!</definedName>
    <definedName name="abr_jan13_mar3" localSheetId="21">#REF!</definedName>
    <definedName name="abr_jan13_mar3" localSheetId="22">#REF!</definedName>
    <definedName name="abr_jan13_mar3" localSheetId="23">#REF!</definedName>
    <definedName name="abr_jan13_mar3" localSheetId="24">#REF!</definedName>
    <definedName name="abr_jan13_mar3" localSheetId="25">#REF!</definedName>
    <definedName name="abr_jan13_mar3" localSheetId="26">#REF!</definedName>
    <definedName name="abr_jan13_mar3">#REF!</definedName>
    <definedName name="abr_mar4_dec31" localSheetId="1">#REF!</definedName>
    <definedName name="abr_mar4_dec31" localSheetId="2">#REF!</definedName>
    <definedName name="abr_mar4_dec31" localSheetId="3">#REF!</definedName>
    <definedName name="abr_mar4_dec31" localSheetId="4">#REF!</definedName>
    <definedName name="abr_mar4_dec31" localSheetId="5">#REF!</definedName>
    <definedName name="abr_mar4_dec31" localSheetId="6">#REF!</definedName>
    <definedName name="abr_mar4_dec31" localSheetId="7">#REF!</definedName>
    <definedName name="abr_mar4_dec31" localSheetId="8">#REF!</definedName>
    <definedName name="abr_mar4_dec31" localSheetId="9">#REF!</definedName>
    <definedName name="abr_mar4_dec31" localSheetId="10">#REF!</definedName>
    <definedName name="abr_mar4_dec31" localSheetId="11">#REF!</definedName>
    <definedName name="abr_mar4_dec31" localSheetId="12">#REF!</definedName>
    <definedName name="abr_mar4_dec31" localSheetId="13">#REF!</definedName>
    <definedName name="abr_mar4_dec31" localSheetId="14">#REF!</definedName>
    <definedName name="abr_mar4_dec31" localSheetId="15">#REF!</definedName>
    <definedName name="abr_mar4_dec31" localSheetId="16">#REF!</definedName>
    <definedName name="abr_mar4_dec31" localSheetId="17">#REF!</definedName>
    <definedName name="abr_mar4_dec31" localSheetId="18">#REF!</definedName>
    <definedName name="abr_mar4_dec31" localSheetId="19">#REF!</definedName>
    <definedName name="abr_mar4_dec31" localSheetId="20">#REF!</definedName>
    <definedName name="abr_mar4_dec31" localSheetId="21">#REF!</definedName>
    <definedName name="abr_mar4_dec31" localSheetId="22">#REF!</definedName>
    <definedName name="abr_mar4_dec31" localSheetId="23">#REF!</definedName>
    <definedName name="abr_mar4_dec31" localSheetId="24">#REF!</definedName>
    <definedName name="abr_mar4_dec31" localSheetId="25">#REF!</definedName>
    <definedName name="abr_mar4_dec31" localSheetId="26">#REF!</definedName>
    <definedName name="abr_mar4_dec31">#REF!</definedName>
    <definedName name="ad">[7]Summary!$B$1</definedName>
    <definedName name="adasdadas">[8]OTHERINPUTS!$G$8</definedName>
    <definedName name="add">[7]Summary!$B$1</definedName>
    <definedName name="AGAIN" localSheetId="1">#REF!</definedName>
    <definedName name="AGAIN" localSheetId="2">#REF!</definedName>
    <definedName name="AGAIN" localSheetId="3">#REF!</definedName>
    <definedName name="AGAIN" localSheetId="4">#REF!</definedName>
    <definedName name="AGAIN" localSheetId="5">#REF!</definedName>
    <definedName name="AGAIN" localSheetId="6">#REF!</definedName>
    <definedName name="AGAIN" localSheetId="7">#REF!</definedName>
    <definedName name="AGAIN" localSheetId="8">#REF!</definedName>
    <definedName name="AGAIN" localSheetId="9">#REF!</definedName>
    <definedName name="AGAIN" localSheetId="10">#REF!</definedName>
    <definedName name="AGAIN" localSheetId="11">#REF!</definedName>
    <definedName name="AGAIN" localSheetId="12">#REF!</definedName>
    <definedName name="AGAIN" localSheetId="13">#REF!</definedName>
    <definedName name="AGAIN" localSheetId="14">#REF!</definedName>
    <definedName name="AGAIN" localSheetId="15">#REF!</definedName>
    <definedName name="AGAIN" localSheetId="16">#REF!</definedName>
    <definedName name="AGAIN" localSheetId="17">#REF!</definedName>
    <definedName name="AGAIN" localSheetId="18">#REF!</definedName>
    <definedName name="AGAIN" localSheetId="19">#REF!</definedName>
    <definedName name="AGAIN" localSheetId="20">#REF!</definedName>
    <definedName name="AGAIN" localSheetId="21">#REF!</definedName>
    <definedName name="AGAIN" localSheetId="22">#REF!</definedName>
    <definedName name="AGAIN" localSheetId="23">#REF!</definedName>
    <definedName name="AGAIN" localSheetId="24">#REF!</definedName>
    <definedName name="AGAIN" localSheetId="25">#REF!</definedName>
    <definedName name="AGAIN" localSheetId="26">#REF!</definedName>
    <definedName name="AGAIN">#REF!</definedName>
    <definedName name="agree_type">[9]bill_tables!$A$32:$B$37</definedName>
    <definedName name="aircgrtm1" localSheetId="1">[4]AIRC!#REF!</definedName>
    <definedName name="aircgrtm1" localSheetId="2">[4]AIRC!#REF!</definedName>
    <definedName name="aircgrtm1" localSheetId="3">[4]AIRC!#REF!</definedName>
    <definedName name="aircgrtm1" localSheetId="4">[4]AIRC!#REF!</definedName>
    <definedName name="aircgrtm1" localSheetId="5">[4]AIRC!#REF!</definedName>
    <definedName name="aircgrtm1" localSheetId="6">[4]AIRC!#REF!</definedName>
    <definedName name="aircgrtm1" localSheetId="7">[4]AIRC!#REF!</definedName>
    <definedName name="aircgrtm1" localSheetId="8">[4]AIRC!#REF!</definedName>
    <definedName name="aircgrtm1" localSheetId="9">[4]AIRC!#REF!</definedName>
    <definedName name="aircgrtm1" localSheetId="10">[4]AIRC!#REF!</definedName>
    <definedName name="aircgrtm1" localSheetId="11">[4]AIRC!#REF!</definedName>
    <definedName name="aircgrtm1" localSheetId="12">[4]AIRC!#REF!</definedName>
    <definedName name="aircgrtm1" localSheetId="13">[4]AIRC!#REF!</definedName>
    <definedName name="aircgrtm1" localSheetId="14">[4]AIRC!#REF!</definedName>
    <definedName name="aircgrtm1" localSheetId="15">[4]AIRC!#REF!</definedName>
    <definedName name="aircgrtm1" localSheetId="16">[4]AIRC!#REF!</definedName>
    <definedName name="aircgrtm1" localSheetId="17">[4]AIRC!#REF!</definedName>
    <definedName name="aircgrtm1" localSheetId="18">[4]AIRC!#REF!</definedName>
    <definedName name="aircgrtm1" localSheetId="19">[4]AIRC!#REF!</definedName>
    <definedName name="aircgrtm1" localSheetId="20">[4]AIRC!#REF!</definedName>
    <definedName name="aircgrtm1" localSheetId="21">[4]AIRC!#REF!</definedName>
    <definedName name="aircgrtm1" localSheetId="22">[4]AIRC!#REF!</definedName>
    <definedName name="aircgrtm1" localSheetId="23">[4]AIRC!#REF!</definedName>
    <definedName name="aircgrtm1" localSheetId="24">[4]AIRC!#REF!</definedName>
    <definedName name="aircgrtm1" localSheetId="25">[4]AIRC!#REF!</definedName>
    <definedName name="aircgrtm1" localSheetId="26">[4]AIRC!#REF!</definedName>
    <definedName name="aircgrtm1">[4]AIRC!#REF!</definedName>
    <definedName name="aircgrtm2" localSheetId="1">[4]AIRC!#REF!</definedName>
    <definedName name="aircgrtm2" localSheetId="2">[4]AIRC!#REF!</definedName>
    <definedName name="aircgrtm2" localSheetId="3">[4]AIRC!#REF!</definedName>
    <definedName name="aircgrtm2" localSheetId="4">[4]AIRC!#REF!</definedName>
    <definedName name="aircgrtm2" localSheetId="5">[4]AIRC!#REF!</definedName>
    <definedName name="aircgrtm2" localSheetId="6">[4]AIRC!#REF!</definedName>
    <definedName name="aircgrtm2" localSheetId="7">[4]AIRC!#REF!</definedName>
    <definedName name="aircgrtm2" localSheetId="8">[4]AIRC!#REF!</definedName>
    <definedName name="aircgrtm2" localSheetId="9">[4]AIRC!#REF!</definedName>
    <definedName name="aircgrtm2" localSheetId="10">[4]AIRC!#REF!</definedName>
    <definedName name="aircgrtm2" localSheetId="11">[4]AIRC!#REF!</definedName>
    <definedName name="aircgrtm2" localSheetId="12">[4]AIRC!#REF!</definedName>
    <definedName name="aircgrtm2" localSheetId="13">[4]AIRC!#REF!</definedName>
    <definedName name="aircgrtm2" localSheetId="14">[4]AIRC!#REF!</definedName>
    <definedName name="aircgrtm2" localSheetId="15">[4]AIRC!#REF!</definedName>
    <definedName name="aircgrtm2" localSheetId="16">[4]AIRC!#REF!</definedName>
    <definedName name="aircgrtm2" localSheetId="17">[4]AIRC!#REF!</definedName>
    <definedName name="aircgrtm2" localSheetId="18">[4]AIRC!#REF!</definedName>
    <definedName name="aircgrtm2" localSheetId="19">[4]AIRC!#REF!</definedName>
    <definedName name="aircgrtm2" localSheetId="20">[4]AIRC!#REF!</definedName>
    <definedName name="aircgrtm2" localSheetId="21">[4]AIRC!#REF!</definedName>
    <definedName name="aircgrtm2" localSheetId="22">[4]AIRC!#REF!</definedName>
    <definedName name="aircgrtm2" localSheetId="23">[4]AIRC!#REF!</definedName>
    <definedName name="aircgrtm2" localSheetId="24">[4]AIRC!#REF!</definedName>
    <definedName name="aircgrtm2" localSheetId="25">[4]AIRC!#REF!</definedName>
    <definedName name="aircgrtm2" localSheetId="26">[4]AIRC!#REF!</definedName>
    <definedName name="aircgrtm2">[4]AIRC!#REF!</definedName>
    <definedName name="aircgrtm3" localSheetId="1">[4]AIRC!#REF!</definedName>
    <definedName name="aircgrtm3" localSheetId="2">[4]AIRC!#REF!</definedName>
    <definedName name="aircgrtm3" localSheetId="3">[4]AIRC!#REF!</definedName>
    <definedName name="aircgrtm3" localSheetId="4">[4]AIRC!#REF!</definedName>
    <definedName name="aircgrtm3" localSheetId="5">[4]AIRC!#REF!</definedName>
    <definedName name="aircgrtm3" localSheetId="6">[4]AIRC!#REF!</definedName>
    <definedName name="aircgrtm3" localSheetId="7">[4]AIRC!#REF!</definedName>
    <definedName name="aircgrtm3" localSheetId="8">[4]AIRC!#REF!</definedName>
    <definedName name="aircgrtm3" localSheetId="9">[4]AIRC!#REF!</definedName>
    <definedName name="aircgrtm3" localSheetId="10">[4]AIRC!#REF!</definedName>
    <definedName name="aircgrtm3" localSheetId="11">[4]AIRC!#REF!</definedName>
    <definedName name="aircgrtm3" localSheetId="12">[4]AIRC!#REF!</definedName>
    <definedName name="aircgrtm3" localSheetId="13">[4]AIRC!#REF!</definedName>
    <definedName name="aircgrtm3" localSheetId="14">[4]AIRC!#REF!</definedName>
    <definedName name="aircgrtm3" localSheetId="15">[4]AIRC!#REF!</definedName>
    <definedName name="aircgrtm3" localSheetId="16">[4]AIRC!#REF!</definedName>
    <definedName name="aircgrtm3" localSheetId="17">[4]AIRC!#REF!</definedName>
    <definedName name="aircgrtm3" localSheetId="18">[4]AIRC!#REF!</definedName>
    <definedName name="aircgrtm3" localSheetId="19">[4]AIRC!#REF!</definedName>
    <definedName name="aircgrtm3" localSheetId="20">[4]AIRC!#REF!</definedName>
    <definedName name="aircgrtm3" localSheetId="21">[4]AIRC!#REF!</definedName>
    <definedName name="aircgrtm3" localSheetId="22">[4]AIRC!#REF!</definedName>
    <definedName name="aircgrtm3" localSheetId="23">[4]AIRC!#REF!</definedName>
    <definedName name="aircgrtm3" localSheetId="24">[4]AIRC!#REF!</definedName>
    <definedName name="aircgrtm3" localSheetId="25">[4]AIRC!#REF!</definedName>
    <definedName name="aircgrtm3" localSheetId="26">[4]AIRC!#REF!</definedName>
    <definedName name="aircgrtm3">[4]AIRC!#REF!</definedName>
    <definedName name="aircgrtm4" localSheetId="1">[4]AIRC!#REF!</definedName>
    <definedName name="aircgrtm4" localSheetId="2">[4]AIRC!#REF!</definedName>
    <definedName name="aircgrtm4" localSheetId="3">[4]AIRC!#REF!</definedName>
    <definedName name="aircgrtm4" localSheetId="4">[4]AIRC!#REF!</definedName>
    <definedName name="aircgrtm4" localSheetId="5">[4]AIRC!#REF!</definedName>
    <definedName name="aircgrtm4" localSheetId="6">[4]AIRC!#REF!</definedName>
    <definedName name="aircgrtm4" localSheetId="7">[4]AIRC!#REF!</definedName>
    <definedName name="aircgrtm4" localSheetId="8">[4]AIRC!#REF!</definedName>
    <definedName name="aircgrtm4" localSheetId="9">[4]AIRC!#REF!</definedName>
    <definedName name="aircgrtm4" localSheetId="10">[4]AIRC!#REF!</definedName>
    <definedName name="aircgrtm4" localSheetId="11">[4]AIRC!#REF!</definedName>
    <definedName name="aircgrtm4" localSheetId="12">[4]AIRC!#REF!</definedName>
    <definedName name="aircgrtm4" localSheetId="13">[4]AIRC!#REF!</definedName>
    <definedName name="aircgrtm4" localSheetId="14">[4]AIRC!#REF!</definedName>
    <definedName name="aircgrtm4" localSheetId="15">[4]AIRC!#REF!</definedName>
    <definedName name="aircgrtm4" localSheetId="16">[4]AIRC!#REF!</definedName>
    <definedName name="aircgrtm4" localSheetId="17">[4]AIRC!#REF!</definedName>
    <definedName name="aircgrtm4" localSheetId="18">[4]AIRC!#REF!</definedName>
    <definedName name="aircgrtm4" localSheetId="19">[4]AIRC!#REF!</definedName>
    <definedName name="aircgrtm4" localSheetId="20">[4]AIRC!#REF!</definedName>
    <definedName name="aircgrtm4" localSheetId="21">[4]AIRC!#REF!</definedName>
    <definedName name="aircgrtm4" localSheetId="22">[4]AIRC!#REF!</definedName>
    <definedName name="aircgrtm4" localSheetId="23">[4]AIRC!#REF!</definedName>
    <definedName name="aircgrtm4" localSheetId="24">[4]AIRC!#REF!</definedName>
    <definedName name="aircgrtm4" localSheetId="25">[4]AIRC!#REF!</definedName>
    <definedName name="aircgrtm4" localSheetId="26">[4]AIRC!#REF!</definedName>
    <definedName name="aircgrtm4">[4]AIRC!#REF!</definedName>
    <definedName name="aircqre">[4]AIRC!$C$15</definedName>
    <definedName name="aircqrelabel">[4]AIRC!$B$15</definedName>
    <definedName name="airctitle">[4]AIRC!$A$1</definedName>
    <definedName name="airctm1" localSheetId="1">[4]AIRC!#REF!</definedName>
    <definedName name="airctm1" localSheetId="2">[4]AIRC!#REF!</definedName>
    <definedName name="airctm1" localSheetId="3">[4]AIRC!#REF!</definedName>
    <definedName name="airctm1" localSheetId="4">[4]AIRC!#REF!</definedName>
    <definedName name="airctm1" localSheetId="5">[4]AIRC!#REF!</definedName>
    <definedName name="airctm1" localSheetId="6">[4]AIRC!#REF!</definedName>
    <definedName name="airctm1" localSheetId="7">[4]AIRC!#REF!</definedName>
    <definedName name="airctm1" localSheetId="8">[4]AIRC!#REF!</definedName>
    <definedName name="airctm1" localSheetId="9">[4]AIRC!#REF!</definedName>
    <definedName name="airctm1" localSheetId="10">[4]AIRC!#REF!</definedName>
    <definedName name="airctm1" localSheetId="11">[4]AIRC!#REF!</definedName>
    <definedName name="airctm1" localSheetId="12">[4]AIRC!#REF!</definedName>
    <definedName name="airctm1" localSheetId="13">[4]AIRC!#REF!</definedName>
    <definedName name="airctm1" localSheetId="14">[4]AIRC!#REF!</definedName>
    <definedName name="airctm1" localSheetId="15">[4]AIRC!#REF!</definedName>
    <definedName name="airctm1" localSheetId="16">[4]AIRC!#REF!</definedName>
    <definedName name="airctm1" localSheetId="17">[4]AIRC!#REF!</definedName>
    <definedName name="airctm1" localSheetId="18">[4]AIRC!#REF!</definedName>
    <definedName name="airctm1" localSheetId="19">[4]AIRC!#REF!</definedName>
    <definedName name="airctm1" localSheetId="20">[4]AIRC!#REF!</definedName>
    <definedName name="airctm1" localSheetId="21">[4]AIRC!#REF!</definedName>
    <definedName name="airctm1" localSheetId="22">[4]AIRC!#REF!</definedName>
    <definedName name="airctm1" localSheetId="23">[4]AIRC!#REF!</definedName>
    <definedName name="airctm1" localSheetId="24">[4]AIRC!#REF!</definedName>
    <definedName name="airctm1" localSheetId="25">[4]AIRC!#REF!</definedName>
    <definedName name="airctm1" localSheetId="26">[4]AIRC!#REF!</definedName>
    <definedName name="airctm1">[4]AIRC!#REF!</definedName>
    <definedName name="airctm2" localSheetId="1">[4]AIRC!#REF!</definedName>
    <definedName name="airctm2" localSheetId="2">[4]AIRC!#REF!</definedName>
    <definedName name="airctm2" localSheetId="3">[4]AIRC!#REF!</definedName>
    <definedName name="airctm2" localSheetId="4">[4]AIRC!#REF!</definedName>
    <definedName name="airctm2" localSheetId="5">[4]AIRC!#REF!</definedName>
    <definedName name="airctm2" localSheetId="6">[4]AIRC!#REF!</definedName>
    <definedName name="airctm2" localSheetId="7">[4]AIRC!#REF!</definedName>
    <definedName name="airctm2" localSheetId="8">[4]AIRC!#REF!</definedName>
    <definedName name="airctm2" localSheetId="9">[4]AIRC!#REF!</definedName>
    <definedName name="airctm2" localSheetId="10">[4]AIRC!#REF!</definedName>
    <definedName name="airctm2" localSheetId="11">[4]AIRC!#REF!</definedName>
    <definedName name="airctm2" localSheetId="12">[4]AIRC!#REF!</definedName>
    <definedName name="airctm2" localSheetId="13">[4]AIRC!#REF!</definedName>
    <definedName name="airctm2" localSheetId="14">[4]AIRC!#REF!</definedName>
    <definedName name="airctm2" localSheetId="15">[4]AIRC!#REF!</definedName>
    <definedName name="airctm2" localSheetId="16">[4]AIRC!#REF!</definedName>
    <definedName name="airctm2" localSheetId="17">[4]AIRC!#REF!</definedName>
    <definedName name="airctm2" localSheetId="18">[4]AIRC!#REF!</definedName>
    <definedName name="airctm2" localSheetId="19">[4]AIRC!#REF!</definedName>
    <definedName name="airctm2" localSheetId="20">[4]AIRC!#REF!</definedName>
    <definedName name="airctm2" localSheetId="21">[4]AIRC!#REF!</definedName>
    <definedName name="airctm2" localSheetId="22">[4]AIRC!#REF!</definedName>
    <definedName name="airctm2" localSheetId="23">[4]AIRC!#REF!</definedName>
    <definedName name="airctm2" localSheetId="24">[4]AIRC!#REF!</definedName>
    <definedName name="airctm2" localSheetId="25">[4]AIRC!#REF!</definedName>
    <definedName name="airctm2" localSheetId="26">[4]AIRC!#REF!</definedName>
    <definedName name="airctm2">[4]AIRC!#REF!</definedName>
    <definedName name="airctm3" localSheetId="1">[4]AIRC!#REF!</definedName>
    <definedName name="airctm3" localSheetId="2">[4]AIRC!#REF!</definedName>
    <definedName name="airctm3" localSheetId="3">[4]AIRC!#REF!</definedName>
    <definedName name="airctm3" localSheetId="4">[4]AIRC!#REF!</definedName>
    <definedName name="airctm3" localSheetId="5">[4]AIRC!#REF!</definedName>
    <definedName name="airctm3" localSheetId="6">[4]AIRC!#REF!</definedName>
    <definedName name="airctm3" localSheetId="7">[4]AIRC!#REF!</definedName>
    <definedName name="airctm3" localSheetId="8">[4]AIRC!#REF!</definedName>
    <definedName name="airctm3" localSheetId="9">[4]AIRC!#REF!</definedName>
    <definedName name="airctm3" localSheetId="10">[4]AIRC!#REF!</definedName>
    <definedName name="airctm3" localSheetId="11">[4]AIRC!#REF!</definedName>
    <definedName name="airctm3" localSheetId="12">[4]AIRC!#REF!</definedName>
    <definedName name="airctm3" localSheetId="13">[4]AIRC!#REF!</definedName>
    <definedName name="airctm3" localSheetId="14">[4]AIRC!#REF!</definedName>
    <definedName name="airctm3" localSheetId="15">[4]AIRC!#REF!</definedName>
    <definedName name="airctm3" localSheetId="16">[4]AIRC!#REF!</definedName>
    <definedName name="airctm3" localSheetId="17">[4]AIRC!#REF!</definedName>
    <definedName name="airctm3" localSheetId="18">[4]AIRC!#REF!</definedName>
    <definedName name="airctm3" localSheetId="19">[4]AIRC!#REF!</definedName>
    <definedName name="airctm3" localSheetId="20">[4]AIRC!#REF!</definedName>
    <definedName name="airctm3" localSheetId="21">[4]AIRC!#REF!</definedName>
    <definedName name="airctm3" localSheetId="22">[4]AIRC!#REF!</definedName>
    <definedName name="airctm3" localSheetId="23">[4]AIRC!#REF!</definedName>
    <definedName name="airctm3" localSheetId="24">[4]AIRC!#REF!</definedName>
    <definedName name="airctm3" localSheetId="25">[4]AIRC!#REF!</definedName>
    <definedName name="airctm3" localSheetId="26">[4]AIRC!#REF!</definedName>
    <definedName name="airctm3">[4]AIRC!#REF!</definedName>
    <definedName name="airctm4" localSheetId="1">[4]AIRC!#REF!</definedName>
    <definedName name="airctm4" localSheetId="2">[4]AIRC!#REF!</definedName>
    <definedName name="airctm4" localSheetId="3">[4]AIRC!#REF!</definedName>
    <definedName name="airctm4" localSheetId="4">[4]AIRC!#REF!</definedName>
    <definedName name="airctm4" localSheetId="5">[4]AIRC!#REF!</definedName>
    <definedName name="airctm4" localSheetId="6">[4]AIRC!#REF!</definedName>
    <definedName name="airctm4" localSheetId="7">[4]AIRC!#REF!</definedName>
    <definedName name="airctm4" localSheetId="8">[4]AIRC!#REF!</definedName>
    <definedName name="airctm4" localSheetId="9">[4]AIRC!#REF!</definedName>
    <definedName name="airctm4" localSheetId="10">[4]AIRC!#REF!</definedName>
    <definedName name="airctm4" localSheetId="11">[4]AIRC!#REF!</definedName>
    <definedName name="airctm4" localSheetId="12">[4]AIRC!#REF!</definedName>
    <definedName name="airctm4" localSheetId="13">[4]AIRC!#REF!</definedName>
    <definedName name="airctm4" localSheetId="14">[4]AIRC!#REF!</definedName>
    <definedName name="airctm4" localSheetId="15">[4]AIRC!#REF!</definedName>
    <definedName name="airctm4" localSheetId="16">[4]AIRC!#REF!</definedName>
    <definedName name="airctm4" localSheetId="17">[4]AIRC!#REF!</definedName>
    <definedName name="airctm4" localSheetId="18">[4]AIRC!#REF!</definedName>
    <definedName name="airctm4" localSheetId="19">[4]AIRC!#REF!</definedName>
    <definedName name="airctm4" localSheetId="20">[4]AIRC!#REF!</definedName>
    <definedName name="airctm4" localSheetId="21">[4]AIRC!#REF!</definedName>
    <definedName name="airctm4" localSheetId="22">[4]AIRC!#REF!</definedName>
    <definedName name="airctm4" localSheetId="23">[4]AIRC!#REF!</definedName>
    <definedName name="airctm4" localSheetId="24">[4]AIRC!#REF!</definedName>
    <definedName name="airctm4" localSheetId="25">[4]AIRC!#REF!</definedName>
    <definedName name="airctm4" localSheetId="26">[4]AIRC!#REF!</definedName>
    <definedName name="airctm4">[4]AIRC!#REF!</definedName>
    <definedName name="ALERT1" localSheetId="1">#REF!</definedName>
    <definedName name="ALERT1" localSheetId="2">#REF!</definedName>
    <definedName name="ALERT1" localSheetId="3">#REF!</definedName>
    <definedName name="ALERT1" localSheetId="4">#REF!</definedName>
    <definedName name="ALERT1" localSheetId="5">#REF!</definedName>
    <definedName name="ALERT1" localSheetId="6">#REF!</definedName>
    <definedName name="ALERT1" localSheetId="7">#REF!</definedName>
    <definedName name="ALERT1" localSheetId="8">#REF!</definedName>
    <definedName name="ALERT1" localSheetId="9">#REF!</definedName>
    <definedName name="ALERT1" localSheetId="10">#REF!</definedName>
    <definedName name="ALERT1" localSheetId="11">#REF!</definedName>
    <definedName name="ALERT1" localSheetId="12">#REF!</definedName>
    <definedName name="ALERT1" localSheetId="13">#REF!</definedName>
    <definedName name="ALERT1" localSheetId="14">#REF!</definedName>
    <definedName name="ALERT1" localSheetId="15">#REF!</definedName>
    <definedName name="ALERT1" localSheetId="16">#REF!</definedName>
    <definedName name="ALERT1" localSheetId="17">#REF!</definedName>
    <definedName name="ALERT1" localSheetId="18">#REF!</definedName>
    <definedName name="ALERT1" localSheetId="19">#REF!</definedName>
    <definedName name="ALERT1" localSheetId="20">#REF!</definedName>
    <definedName name="ALERT1" localSheetId="21">#REF!</definedName>
    <definedName name="ALERT1" localSheetId="22">#REF!</definedName>
    <definedName name="ALERT1" localSheetId="23">#REF!</definedName>
    <definedName name="ALERT1" localSheetId="24">#REF!</definedName>
    <definedName name="ALERT1" localSheetId="25">#REF!</definedName>
    <definedName name="ALERT1" localSheetId="26">#REF!</definedName>
    <definedName name="ALERT1">#REF!</definedName>
    <definedName name="ALERT2" localSheetId="1">#REF!</definedName>
    <definedName name="ALERT2" localSheetId="2">#REF!</definedName>
    <definedName name="ALERT2" localSheetId="3">#REF!</definedName>
    <definedName name="ALERT2" localSheetId="4">#REF!</definedName>
    <definedName name="ALERT2" localSheetId="5">#REF!</definedName>
    <definedName name="ALERT2" localSheetId="6">#REF!</definedName>
    <definedName name="ALERT2" localSheetId="7">#REF!</definedName>
    <definedName name="ALERT2" localSheetId="8">#REF!</definedName>
    <definedName name="ALERT2" localSheetId="9">#REF!</definedName>
    <definedName name="ALERT2" localSheetId="10">#REF!</definedName>
    <definedName name="ALERT2" localSheetId="11">#REF!</definedName>
    <definedName name="ALERT2" localSheetId="12">#REF!</definedName>
    <definedName name="ALERT2" localSheetId="13">#REF!</definedName>
    <definedName name="ALERT2" localSheetId="14">#REF!</definedName>
    <definedName name="ALERT2" localSheetId="15">#REF!</definedName>
    <definedName name="ALERT2" localSheetId="16">#REF!</definedName>
    <definedName name="ALERT2" localSheetId="17">#REF!</definedName>
    <definedName name="ALERT2" localSheetId="18">#REF!</definedName>
    <definedName name="ALERT2" localSheetId="19">#REF!</definedName>
    <definedName name="ALERT2" localSheetId="20">#REF!</definedName>
    <definedName name="ALERT2" localSheetId="21">#REF!</definedName>
    <definedName name="ALERT2" localSheetId="22">#REF!</definedName>
    <definedName name="ALERT2" localSheetId="23">#REF!</definedName>
    <definedName name="ALERT2" localSheetId="24">#REF!</definedName>
    <definedName name="ALERT2" localSheetId="25">#REF!</definedName>
    <definedName name="ALERT2" localSheetId="26">#REF!</definedName>
    <definedName name="ALERT2">#REF!</definedName>
    <definedName name="ALERT3" localSheetId="1">#REF!</definedName>
    <definedName name="ALERT3" localSheetId="2">#REF!</definedName>
    <definedName name="ALERT3" localSheetId="3">#REF!</definedName>
    <definedName name="ALERT3" localSheetId="4">#REF!</definedName>
    <definedName name="ALERT3" localSheetId="5">#REF!</definedName>
    <definedName name="ALERT3" localSheetId="6">#REF!</definedName>
    <definedName name="ALERT3" localSheetId="7">#REF!</definedName>
    <definedName name="ALERT3" localSheetId="8">#REF!</definedName>
    <definedName name="ALERT3" localSheetId="9">#REF!</definedName>
    <definedName name="ALERT3" localSheetId="10">#REF!</definedName>
    <definedName name="ALERT3" localSheetId="11">#REF!</definedName>
    <definedName name="ALERT3" localSheetId="12">#REF!</definedName>
    <definedName name="ALERT3" localSheetId="13">#REF!</definedName>
    <definedName name="ALERT3" localSheetId="14">#REF!</definedName>
    <definedName name="ALERT3" localSheetId="15">#REF!</definedName>
    <definedName name="ALERT3" localSheetId="16">#REF!</definedName>
    <definedName name="ALERT3" localSheetId="17">#REF!</definedName>
    <definedName name="ALERT3" localSheetId="18">#REF!</definedName>
    <definedName name="ALERT3" localSheetId="19">#REF!</definedName>
    <definedName name="ALERT3" localSheetId="20">#REF!</definedName>
    <definedName name="ALERT3" localSheetId="21">#REF!</definedName>
    <definedName name="ALERT3" localSheetId="22">#REF!</definedName>
    <definedName name="ALERT3" localSheetId="23">#REF!</definedName>
    <definedName name="ALERT3" localSheetId="24">#REF!</definedName>
    <definedName name="ALERT3" localSheetId="25">#REF!</definedName>
    <definedName name="ALERT3" localSheetId="26">#REF!</definedName>
    <definedName name="ALERT3">#REF!</definedName>
    <definedName name="ALL" localSheetId="1">#REF!</definedName>
    <definedName name="ALL" localSheetId="2">#REF!</definedName>
    <definedName name="ALL" localSheetId="3">#REF!</definedName>
    <definedName name="ALL" localSheetId="4">#REF!</definedName>
    <definedName name="ALL" localSheetId="5">#REF!</definedName>
    <definedName name="ALL" localSheetId="6">#REF!</definedName>
    <definedName name="ALL" localSheetId="7">#REF!</definedName>
    <definedName name="ALL" localSheetId="8">#REF!</definedName>
    <definedName name="ALL" localSheetId="9">#REF!</definedName>
    <definedName name="ALL" localSheetId="10">#REF!</definedName>
    <definedName name="ALL" localSheetId="11">#REF!</definedName>
    <definedName name="ALL" localSheetId="12">#REF!</definedName>
    <definedName name="ALL" localSheetId="13">#REF!</definedName>
    <definedName name="ALL" localSheetId="14">#REF!</definedName>
    <definedName name="ALL" localSheetId="15">#REF!</definedName>
    <definedName name="ALL" localSheetId="16">#REF!</definedName>
    <definedName name="ALL" localSheetId="17">#REF!</definedName>
    <definedName name="ALL" localSheetId="18">#REF!</definedName>
    <definedName name="ALL" localSheetId="19">#REF!</definedName>
    <definedName name="ALL" localSheetId="20">#REF!</definedName>
    <definedName name="ALL" localSheetId="21">#REF!</definedName>
    <definedName name="ALL" localSheetId="22">#REF!</definedName>
    <definedName name="ALL" localSheetId="23">#REF!</definedName>
    <definedName name="ALL" localSheetId="24">#REF!</definedName>
    <definedName name="ALL" localSheetId="25">#REF!</definedName>
    <definedName name="ALL" localSheetId="26">#REF!</definedName>
    <definedName name="ALL">#REF!</definedName>
    <definedName name="ALL_QRES">[4]Sens_QRE_Factor!$D$8:$R$98</definedName>
    <definedName name="ALL_QRES0.75">'[4]QRE Charts'!$E$365</definedName>
    <definedName name="ALL_QRES0.80">'[4]QRE Charts'!$F$365</definedName>
    <definedName name="ALL_QRES0.85">'[4]QRE Charts'!$G$365</definedName>
    <definedName name="ALL_QRES0.90">'[4]QRE Charts'!$H$365</definedName>
    <definedName name="ALL_QRES0.95">'[4]QRE Charts'!$I$365</definedName>
    <definedName name="ALL_QRES1.00">'[4]QRE Charts'!$J$365</definedName>
    <definedName name="ALL_QRES1.05">'[4]QRE Charts'!$K$365</definedName>
    <definedName name="ALL_QRES1.10">'[4]QRE Charts'!$L$365</definedName>
    <definedName name="ALL_QRES1.15">'[4]QRE Charts'!$M$365</definedName>
    <definedName name="ALL_QRES1.20">'[4]QRE Charts'!$N$365</definedName>
    <definedName name="ALL_QRES1.25">'[4]QRE Charts'!$O$365</definedName>
    <definedName name="ALL_SENS_FACT" localSheetId="1">#REF!</definedName>
    <definedName name="ALL_SENS_FACT" localSheetId="2">#REF!</definedName>
    <definedName name="ALL_SENS_FACT" localSheetId="3">#REF!</definedName>
    <definedName name="ALL_SENS_FACT" localSheetId="4">#REF!</definedName>
    <definedName name="ALL_SENS_FACT" localSheetId="5">#REF!</definedName>
    <definedName name="ALL_SENS_FACT" localSheetId="6">#REF!</definedName>
    <definedName name="ALL_SENS_FACT" localSheetId="7">#REF!</definedName>
    <definedName name="ALL_SENS_FACT" localSheetId="8">#REF!</definedName>
    <definedName name="ALL_SENS_FACT" localSheetId="9">#REF!</definedName>
    <definedName name="ALL_SENS_FACT" localSheetId="10">#REF!</definedName>
    <definedName name="ALL_SENS_FACT" localSheetId="11">#REF!</definedName>
    <definedName name="ALL_SENS_FACT" localSheetId="12">#REF!</definedName>
    <definedName name="ALL_SENS_FACT" localSheetId="13">#REF!</definedName>
    <definedName name="ALL_SENS_FACT" localSheetId="14">#REF!</definedName>
    <definedName name="ALL_SENS_FACT" localSheetId="15">#REF!</definedName>
    <definedName name="ALL_SENS_FACT" localSheetId="16">#REF!</definedName>
    <definedName name="ALL_SENS_FACT" localSheetId="17">#REF!</definedName>
    <definedName name="ALL_SENS_FACT" localSheetId="18">#REF!</definedName>
    <definedName name="ALL_SENS_FACT" localSheetId="19">#REF!</definedName>
    <definedName name="ALL_SENS_FACT" localSheetId="20">#REF!</definedName>
    <definedName name="ALL_SENS_FACT" localSheetId="21">#REF!</definedName>
    <definedName name="ALL_SENS_FACT" localSheetId="22">#REF!</definedName>
    <definedName name="ALL_SENS_FACT" localSheetId="23">#REF!</definedName>
    <definedName name="ALL_SENS_FACT" localSheetId="24">#REF!</definedName>
    <definedName name="ALL_SENS_FACT" localSheetId="25">#REF!</definedName>
    <definedName name="ALL_SENS_FACT" localSheetId="26">#REF!</definedName>
    <definedName name="ALL_SENS_FACT">#REF!</definedName>
    <definedName name="ALLYRS_MESSAGE" localSheetId="1">#REF!</definedName>
    <definedName name="ALLYRS_MESSAGE" localSheetId="2">#REF!</definedName>
    <definedName name="ALLYRS_MESSAGE" localSheetId="3">#REF!</definedName>
    <definedName name="ALLYRS_MESSAGE" localSheetId="4">#REF!</definedName>
    <definedName name="ALLYRS_MESSAGE" localSheetId="5">#REF!</definedName>
    <definedName name="ALLYRS_MESSAGE" localSheetId="6">#REF!</definedName>
    <definedName name="ALLYRS_MESSAGE" localSheetId="7">#REF!</definedName>
    <definedName name="ALLYRS_MESSAGE" localSheetId="8">#REF!</definedName>
    <definedName name="ALLYRS_MESSAGE" localSheetId="9">#REF!</definedName>
    <definedName name="ALLYRS_MESSAGE" localSheetId="10">#REF!</definedName>
    <definedName name="ALLYRS_MESSAGE" localSheetId="11">#REF!</definedName>
    <definedName name="ALLYRS_MESSAGE" localSheetId="12">#REF!</definedName>
    <definedName name="ALLYRS_MESSAGE" localSheetId="13">#REF!</definedName>
    <definedName name="ALLYRS_MESSAGE" localSheetId="14">#REF!</definedName>
    <definedName name="ALLYRS_MESSAGE" localSheetId="15">#REF!</definedName>
    <definedName name="ALLYRS_MESSAGE" localSheetId="16">#REF!</definedName>
    <definedName name="ALLYRS_MESSAGE" localSheetId="17">#REF!</definedName>
    <definedName name="ALLYRS_MESSAGE" localSheetId="18">#REF!</definedName>
    <definedName name="ALLYRS_MESSAGE" localSheetId="19">#REF!</definedName>
    <definedName name="ALLYRS_MESSAGE" localSheetId="20">#REF!</definedName>
    <definedName name="ALLYRS_MESSAGE" localSheetId="21">#REF!</definedName>
    <definedName name="ALLYRS_MESSAGE" localSheetId="22">#REF!</definedName>
    <definedName name="ALLYRS_MESSAGE" localSheetId="23">#REF!</definedName>
    <definedName name="ALLYRS_MESSAGE" localSheetId="24">#REF!</definedName>
    <definedName name="ALLYRS_MESSAGE" localSheetId="25">#REF!</definedName>
    <definedName name="ALLYRS_MESSAGE" localSheetId="26">#REF!</definedName>
    <definedName name="ALLYRS_MESSAGE">#REF!</definedName>
    <definedName name="ANSWER" localSheetId="1">#REF!</definedName>
    <definedName name="ANSWER" localSheetId="2">#REF!</definedName>
    <definedName name="ANSWER" localSheetId="3">#REF!</definedName>
    <definedName name="ANSWER" localSheetId="4">#REF!</definedName>
    <definedName name="ANSWER" localSheetId="5">#REF!</definedName>
    <definedName name="ANSWER" localSheetId="6">#REF!</definedName>
    <definedName name="ANSWER" localSheetId="7">#REF!</definedName>
    <definedName name="ANSWER" localSheetId="8">#REF!</definedName>
    <definedName name="ANSWER" localSheetId="9">#REF!</definedName>
    <definedName name="ANSWER" localSheetId="10">#REF!</definedName>
    <definedName name="ANSWER" localSheetId="11">#REF!</definedName>
    <definedName name="ANSWER" localSheetId="12">#REF!</definedName>
    <definedName name="ANSWER" localSheetId="13">#REF!</definedName>
    <definedName name="ANSWER" localSheetId="14">#REF!</definedName>
    <definedName name="ANSWER" localSheetId="15">#REF!</definedName>
    <definedName name="ANSWER" localSheetId="16">#REF!</definedName>
    <definedName name="ANSWER" localSheetId="17">#REF!</definedName>
    <definedName name="ANSWER" localSheetId="18">#REF!</definedName>
    <definedName name="ANSWER" localSheetId="19">#REF!</definedName>
    <definedName name="ANSWER" localSheetId="20">#REF!</definedName>
    <definedName name="ANSWER" localSheetId="21">#REF!</definedName>
    <definedName name="ANSWER" localSheetId="22">#REF!</definedName>
    <definedName name="ANSWER" localSheetId="23">#REF!</definedName>
    <definedName name="ANSWER" localSheetId="24">#REF!</definedName>
    <definedName name="ANSWER" localSheetId="25">#REF!</definedName>
    <definedName name="ANSWER" localSheetId="26">#REF!</definedName>
    <definedName name="ANSWER">#REF!</definedName>
    <definedName name="APPROVER1HIGH" localSheetId="1">#REF!</definedName>
    <definedName name="APPROVER1HIGH" localSheetId="2">#REF!</definedName>
    <definedName name="APPROVER1HIGH" localSheetId="3">#REF!</definedName>
    <definedName name="APPROVER1HIGH" localSheetId="4">#REF!</definedName>
    <definedName name="APPROVER1HIGH" localSheetId="5">#REF!</definedName>
    <definedName name="APPROVER1HIGH" localSheetId="6">#REF!</definedName>
    <definedName name="APPROVER1HIGH" localSheetId="7">#REF!</definedName>
    <definedName name="APPROVER1HIGH" localSheetId="8">#REF!</definedName>
    <definedName name="APPROVER1HIGH" localSheetId="9">#REF!</definedName>
    <definedName name="APPROVER1HIGH" localSheetId="10">#REF!</definedName>
    <definedName name="APPROVER1HIGH" localSheetId="11">#REF!</definedName>
    <definedName name="APPROVER1HIGH" localSheetId="12">#REF!</definedName>
    <definedName name="APPROVER1HIGH" localSheetId="13">#REF!</definedName>
    <definedName name="APPROVER1HIGH" localSheetId="14">#REF!</definedName>
    <definedName name="APPROVER1HIGH" localSheetId="15">#REF!</definedName>
    <definedName name="APPROVER1HIGH" localSheetId="16">#REF!</definedName>
    <definedName name="APPROVER1HIGH" localSheetId="17">#REF!</definedName>
    <definedName name="APPROVER1HIGH" localSheetId="18">#REF!</definedName>
    <definedName name="APPROVER1HIGH" localSheetId="19">#REF!</definedName>
    <definedName name="APPROVER1HIGH" localSheetId="20">#REF!</definedName>
    <definedName name="APPROVER1HIGH" localSheetId="21">#REF!</definedName>
    <definedName name="APPROVER1HIGH" localSheetId="22">#REF!</definedName>
    <definedName name="APPROVER1HIGH" localSheetId="23">#REF!</definedName>
    <definedName name="APPROVER1HIGH" localSheetId="24">#REF!</definedName>
    <definedName name="APPROVER1HIGH" localSheetId="25">#REF!</definedName>
    <definedName name="APPROVER1HIGH" localSheetId="26">#REF!</definedName>
    <definedName name="APPROVER1HIGH">#REF!</definedName>
    <definedName name="APPROVER1L" localSheetId="1">#REF!</definedName>
    <definedName name="APPROVER1L" localSheetId="2">#REF!</definedName>
    <definedName name="APPROVER1L" localSheetId="3">#REF!</definedName>
    <definedName name="APPROVER1L" localSheetId="4">#REF!</definedName>
    <definedName name="APPROVER1L" localSheetId="5">#REF!</definedName>
    <definedName name="APPROVER1L" localSheetId="6">#REF!</definedName>
    <definedName name="APPROVER1L" localSheetId="7">#REF!</definedName>
    <definedName name="APPROVER1L" localSheetId="8">#REF!</definedName>
    <definedName name="APPROVER1L" localSheetId="9">#REF!</definedName>
    <definedName name="APPROVER1L" localSheetId="10">#REF!</definedName>
    <definedName name="APPROVER1L" localSheetId="11">#REF!</definedName>
    <definedName name="APPROVER1L" localSheetId="12">#REF!</definedName>
    <definedName name="APPROVER1L" localSheetId="13">#REF!</definedName>
    <definedName name="APPROVER1L" localSheetId="14">#REF!</definedName>
    <definedName name="APPROVER1L" localSheetId="15">#REF!</definedName>
    <definedName name="APPROVER1L" localSheetId="16">#REF!</definedName>
    <definedName name="APPROVER1L" localSheetId="17">#REF!</definedName>
    <definedName name="APPROVER1L" localSheetId="18">#REF!</definedName>
    <definedName name="APPROVER1L" localSheetId="19">#REF!</definedName>
    <definedName name="APPROVER1L" localSheetId="20">#REF!</definedName>
    <definedName name="APPROVER1L" localSheetId="21">#REF!</definedName>
    <definedName name="APPROVER1L" localSheetId="22">#REF!</definedName>
    <definedName name="APPROVER1L" localSheetId="23">#REF!</definedName>
    <definedName name="APPROVER1L" localSheetId="24">#REF!</definedName>
    <definedName name="APPROVER1L" localSheetId="25">#REF!</definedName>
    <definedName name="APPROVER1L" localSheetId="26">#REF!</definedName>
    <definedName name="APPROVER1L">#REF!</definedName>
    <definedName name="APPROVER1LOW" localSheetId="1">#REF!</definedName>
    <definedName name="APPROVER1LOW" localSheetId="2">#REF!</definedName>
    <definedName name="APPROVER1LOW" localSheetId="3">#REF!</definedName>
    <definedName name="APPROVER1LOW" localSheetId="4">#REF!</definedName>
    <definedName name="APPROVER1LOW" localSheetId="5">#REF!</definedName>
    <definedName name="APPROVER1LOW" localSheetId="6">#REF!</definedName>
    <definedName name="APPROVER1LOW" localSheetId="7">#REF!</definedName>
    <definedName name="APPROVER1LOW" localSheetId="8">#REF!</definedName>
    <definedName name="APPROVER1LOW" localSheetId="9">#REF!</definedName>
    <definedName name="APPROVER1LOW" localSheetId="10">#REF!</definedName>
    <definedName name="APPROVER1LOW" localSheetId="11">#REF!</definedName>
    <definedName name="APPROVER1LOW" localSheetId="12">#REF!</definedName>
    <definedName name="APPROVER1LOW" localSheetId="13">#REF!</definedName>
    <definedName name="APPROVER1LOW" localSheetId="14">#REF!</definedName>
    <definedName name="APPROVER1LOW" localSheetId="15">#REF!</definedName>
    <definedName name="APPROVER1LOW" localSheetId="16">#REF!</definedName>
    <definedName name="APPROVER1LOW" localSheetId="17">#REF!</definedName>
    <definedName name="APPROVER1LOW" localSheetId="18">#REF!</definedName>
    <definedName name="APPROVER1LOW" localSheetId="19">#REF!</definedName>
    <definedName name="APPROVER1LOW" localSheetId="20">#REF!</definedName>
    <definedName name="APPROVER1LOW" localSheetId="21">#REF!</definedName>
    <definedName name="APPROVER1LOW" localSheetId="22">#REF!</definedName>
    <definedName name="APPROVER1LOW" localSheetId="23">#REF!</definedName>
    <definedName name="APPROVER1LOW" localSheetId="24">#REF!</definedName>
    <definedName name="APPROVER1LOW" localSheetId="25">#REF!</definedName>
    <definedName name="APPROVER1LOW" localSheetId="26">#REF!</definedName>
    <definedName name="APPROVER1LOW">#REF!</definedName>
    <definedName name="APPROVER2HIGH" localSheetId="1">#REF!</definedName>
    <definedName name="APPROVER2HIGH" localSheetId="2">#REF!</definedName>
    <definedName name="APPROVER2HIGH" localSheetId="3">#REF!</definedName>
    <definedName name="APPROVER2HIGH" localSheetId="4">#REF!</definedName>
    <definedName name="APPROVER2HIGH" localSheetId="5">#REF!</definedName>
    <definedName name="APPROVER2HIGH" localSheetId="6">#REF!</definedName>
    <definedName name="APPROVER2HIGH" localSheetId="7">#REF!</definedName>
    <definedName name="APPROVER2HIGH" localSheetId="8">#REF!</definedName>
    <definedName name="APPROVER2HIGH" localSheetId="9">#REF!</definedName>
    <definedName name="APPROVER2HIGH" localSheetId="10">#REF!</definedName>
    <definedName name="APPROVER2HIGH" localSheetId="11">#REF!</definedName>
    <definedName name="APPROVER2HIGH" localSheetId="12">#REF!</definedName>
    <definedName name="APPROVER2HIGH" localSheetId="13">#REF!</definedName>
    <definedName name="APPROVER2HIGH" localSheetId="14">#REF!</definedName>
    <definedName name="APPROVER2HIGH" localSheetId="15">#REF!</definedName>
    <definedName name="APPROVER2HIGH" localSheetId="16">#REF!</definedName>
    <definedName name="APPROVER2HIGH" localSheetId="17">#REF!</definedName>
    <definedName name="APPROVER2HIGH" localSheetId="18">#REF!</definedName>
    <definedName name="APPROVER2HIGH" localSheetId="19">#REF!</definedName>
    <definedName name="APPROVER2HIGH" localSheetId="20">#REF!</definedName>
    <definedName name="APPROVER2HIGH" localSheetId="21">#REF!</definedName>
    <definedName name="APPROVER2HIGH" localSheetId="22">#REF!</definedName>
    <definedName name="APPROVER2HIGH" localSheetId="23">#REF!</definedName>
    <definedName name="APPROVER2HIGH" localSheetId="24">#REF!</definedName>
    <definedName name="APPROVER2HIGH" localSheetId="25">#REF!</definedName>
    <definedName name="APPROVER2HIGH" localSheetId="26">#REF!</definedName>
    <definedName name="APPROVER2HIGH">#REF!</definedName>
    <definedName name="APPROVER2LOW" localSheetId="1">#REF!</definedName>
    <definedName name="APPROVER2LOW" localSheetId="2">#REF!</definedName>
    <definedName name="APPROVER2LOW" localSheetId="3">#REF!</definedName>
    <definedName name="APPROVER2LOW" localSheetId="4">#REF!</definedName>
    <definedName name="APPROVER2LOW" localSheetId="5">#REF!</definedName>
    <definedName name="APPROVER2LOW" localSheetId="6">#REF!</definedName>
    <definedName name="APPROVER2LOW" localSheetId="7">#REF!</definedName>
    <definedName name="APPROVER2LOW" localSheetId="8">#REF!</definedName>
    <definedName name="APPROVER2LOW" localSheetId="9">#REF!</definedName>
    <definedName name="APPROVER2LOW" localSheetId="10">#REF!</definedName>
    <definedName name="APPROVER2LOW" localSheetId="11">#REF!</definedName>
    <definedName name="APPROVER2LOW" localSheetId="12">#REF!</definedName>
    <definedName name="APPROVER2LOW" localSheetId="13">#REF!</definedName>
    <definedName name="APPROVER2LOW" localSheetId="14">#REF!</definedName>
    <definedName name="APPROVER2LOW" localSheetId="15">#REF!</definedName>
    <definedName name="APPROVER2LOW" localSheetId="16">#REF!</definedName>
    <definedName name="APPROVER2LOW" localSheetId="17">#REF!</definedName>
    <definedName name="APPROVER2LOW" localSheetId="18">#REF!</definedName>
    <definedName name="APPROVER2LOW" localSheetId="19">#REF!</definedName>
    <definedName name="APPROVER2LOW" localSheetId="20">#REF!</definedName>
    <definedName name="APPROVER2LOW" localSheetId="21">#REF!</definedName>
    <definedName name="APPROVER2LOW" localSheetId="22">#REF!</definedName>
    <definedName name="APPROVER2LOW" localSheetId="23">#REF!</definedName>
    <definedName name="APPROVER2LOW" localSheetId="24">#REF!</definedName>
    <definedName name="APPROVER2LOW" localSheetId="25">#REF!</definedName>
    <definedName name="APPROVER2LOW" localSheetId="26">#REF!</definedName>
    <definedName name="APPROVER2LOW">#REF!</definedName>
    <definedName name="APRIL" localSheetId="1">#REF!</definedName>
    <definedName name="APRIL" localSheetId="2">#REF!</definedName>
    <definedName name="APRIL" localSheetId="3">#REF!</definedName>
    <definedName name="APRIL" localSheetId="4">#REF!</definedName>
    <definedName name="APRIL" localSheetId="5">#REF!</definedName>
    <definedName name="APRIL" localSheetId="6">#REF!</definedName>
    <definedName name="APRIL" localSheetId="7">#REF!</definedName>
    <definedName name="APRIL" localSheetId="8">#REF!</definedName>
    <definedName name="APRIL" localSheetId="9">#REF!</definedName>
    <definedName name="APRIL" localSheetId="10">#REF!</definedName>
    <definedName name="APRIL" localSheetId="11">#REF!</definedName>
    <definedName name="APRIL" localSheetId="12">#REF!</definedName>
    <definedName name="APRIL" localSheetId="13">#REF!</definedName>
    <definedName name="APRIL" localSheetId="14">#REF!</definedName>
    <definedName name="APRIL" localSheetId="15">#REF!</definedName>
    <definedName name="APRIL" localSheetId="16">#REF!</definedName>
    <definedName name="APRIL" localSheetId="17">#REF!</definedName>
    <definedName name="APRIL" localSheetId="18">#REF!</definedName>
    <definedName name="APRIL" localSheetId="19">#REF!</definedName>
    <definedName name="APRIL" localSheetId="20">#REF!</definedName>
    <definedName name="APRIL" localSheetId="21">#REF!</definedName>
    <definedName name="APRIL" localSheetId="22">#REF!</definedName>
    <definedName name="APRIL" localSheetId="23">#REF!</definedName>
    <definedName name="APRIL" localSheetId="24">#REF!</definedName>
    <definedName name="APRIL" localSheetId="25">#REF!</definedName>
    <definedName name="APRIL" localSheetId="26">#REF!</definedName>
    <definedName name="APRIL">#REF!</definedName>
    <definedName name="B" localSheetId="1">#REF!</definedName>
    <definedName name="B" localSheetId="2">#REF!</definedName>
    <definedName name="B" localSheetId="3">#REF!</definedName>
    <definedName name="B" localSheetId="4">#REF!</definedName>
    <definedName name="B" localSheetId="5">#REF!</definedName>
    <definedName name="B" localSheetId="6">#REF!</definedName>
    <definedName name="B" localSheetId="7">#REF!</definedName>
    <definedName name="B" localSheetId="8">#REF!</definedName>
    <definedName name="B" localSheetId="9">#REF!</definedName>
    <definedName name="B" localSheetId="10">#REF!</definedName>
    <definedName name="B" localSheetId="11">#REF!</definedName>
    <definedName name="B" localSheetId="12">#REF!</definedName>
    <definedName name="B" localSheetId="13">#REF!</definedName>
    <definedName name="B" localSheetId="14">#REF!</definedName>
    <definedName name="B" localSheetId="15">#REF!</definedName>
    <definedName name="B" localSheetId="16">#REF!</definedName>
    <definedName name="B" localSheetId="17">#REF!</definedName>
    <definedName name="B" localSheetId="18">#REF!</definedName>
    <definedName name="B" localSheetId="19">#REF!</definedName>
    <definedName name="B" localSheetId="20">#REF!</definedName>
    <definedName name="B" localSheetId="21">#REF!</definedName>
    <definedName name="B" localSheetId="22">#REF!</definedName>
    <definedName name="B" localSheetId="23">#REF!</definedName>
    <definedName name="B" localSheetId="24">#REF!</definedName>
    <definedName name="B" localSheetId="25">#REF!</definedName>
    <definedName name="B" localSheetId="26">#REF!</definedName>
    <definedName name="B">#REF!</definedName>
    <definedName name="b_u_10">'[4]QRE''s'!$A$39:$IV$94</definedName>
    <definedName name="b_u_11">'[4]QRE''s'!$A$43:$IV$94</definedName>
    <definedName name="b_u_12">'[4]QRE''s'!$A$47:$IV$94</definedName>
    <definedName name="b_u_13">'[4]QRE''s'!$A$51:$IV$94</definedName>
    <definedName name="b_u_14">'[4]QRE''s'!$A$55:$IV$94</definedName>
    <definedName name="b_u_15">'[4]QRE''s'!$A$59:$IV$94</definedName>
    <definedName name="b_u_16">'[4]QRE''s'!$A$63:$IV$94</definedName>
    <definedName name="b_u_17">'[4]QRE''s'!$A$67:$IV$94</definedName>
    <definedName name="b_u_18">'[4]QRE''s'!$A$71:$IV$94</definedName>
    <definedName name="b_u_19">'[4]QRE''s'!$A$75:$IV$94</definedName>
    <definedName name="b_u_2">'[4]QRE''s'!$A$11:$IV$94</definedName>
    <definedName name="b_u_20">'[4]QRE''s'!$A$79:$IV$94</definedName>
    <definedName name="b_u_21">'[4]QRE''s'!$A$83:$IV$94</definedName>
    <definedName name="b_u_22">'[4]QRE''s'!$A$87:$IV$94</definedName>
    <definedName name="b_u_23">'[4]QRE''s'!$A$91:$IV$94</definedName>
    <definedName name="b_u_3">'[4]QRE''s'!$A$11:$IV$94</definedName>
    <definedName name="b_u_4">'[4]QRE''s'!$A$15:$IV$94</definedName>
    <definedName name="b_u_5">'[4]QRE''s'!$A$19:$IV$94</definedName>
    <definedName name="b_u_6">'[4]QRE''s'!$A$23:$IV$94</definedName>
    <definedName name="b_u_7">'[4]QRE''s'!$A$27:$IV$94</definedName>
    <definedName name="b_u_8">'[4]QRE''s'!$A$31:$IV$94</definedName>
    <definedName name="b_u_9">'[4]QRE''s'!$A$35:$IV$94</definedName>
    <definedName name="BASE_DETAIL_QRE">[4]Sens_QRE_Factor!$D$8:$H$98</definedName>
    <definedName name="BASE_MESSAGE" localSheetId="1">#REF!</definedName>
    <definedName name="BASE_MESSAGE" localSheetId="2">#REF!</definedName>
    <definedName name="BASE_MESSAGE" localSheetId="3">#REF!</definedName>
    <definedName name="BASE_MESSAGE" localSheetId="4">#REF!</definedName>
    <definedName name="BASE_MESSAGE" localSheetId="5">#REF!</definedName>
    <definedName name="BASE_MESSAGE" localSheetId="6">#REF!</definedName>
    <definedName name="BASE_MESSAGE" localSheetId="7">#REF!</definedName>
    <definedName name="BASE_MESSAGE" localSheetId="8">#REF!</definedName>
    <definedName name="BASE_MESSAGE" localSheetId="9">#REF!</definedName>
    <definedName name="BASE_MESSAGE" localSheetId="10">#REF!</definedName>
    <definedName name="BASE_MESSAGE" localSheetId="11">#REF!</definedName>
    <definedName name="BASE_MESSAGE" localSheetId="12">#REF!</definedName>
    <definedName name="BASE_MESSAGE" localSheetId="13">#REF!</definedName>
    <definedName name="BASE_MESSAGE" localSheetId="14">#REF!</definedName>
    <definedName name="BASE_MESSAGE" localSheetId="15">#REF!</definedName>
    <definedName name="BASE_MESSAGE" localSheetId="16">#REF!</definedName>
    <definedName name="BASE_MESSAGE" localSheetId="17">#REF!</definedName>
    <definedName name="BASE_MESSAGE" localSheetId="18">#REF!</definedName>
    <definedName name="BASE_MESSAGE" localSheetId="19">#REF!</definedName>
    <definedName name="BASE_MESSAGE" localSheetId="20">#REF!</definedName>
    <definedName name="BASE_MESSAGE" localSheetId="21">#REF!</definedName>
    <definedName name="BASE_MESSAGE" localSheetId="22">#REF!</definedName>
    <definedName name="BASE_MESSAGE" localSheetId="23">#REF!</definedName>
    <definedName name="BASE_MESSAGE" localSheetId="24">#REF!</definedName>
    <definedName name="BASE_MESSAGE" localSheetId="25">#REF!</definedName>
    <definedName name="BASE_MESSAGE" localSheetId="26">#REF!</definedName>
    <definedName name="BASE_MESSAGE">#REF!</definedName>
    <definedName name="BASE_QRES">[4]Sens_QRE_Factor!$D$8:$H$98</definedName>
    <definedName name="BASE_QRES0.75">'[4]QRE Charts'!$E$366</definedName>
    <definedName name="BASE_QRES0.80">'[4]QRE Charts'!$F$366</definedName>
    <definedName name="BASE_QRES0.85">'[4]QRE Charts'!$G$366</definedName>
    <definedName name="BASE_QRES0.90">'[4]QRE Charts'!$H$366</definedName>
    <definedName name="BASE_QRES0.95">'[4]QRE Charts'!$I$366</definedName>
    <definedName name="BASE_QRES1.00">'[4]QRE Charts'!$J$366</definedName>
    <definedName name="BASE_QRES1.05">'[4]QRE Charts'!$K$366</definedName>
    <definedName name="BASE_QRES1.10">'[4]QRE Charts'!$L$366</definedName>
    <definedName name="BASE_QRES1.15">'[4]QRE Charts'!$M$366</definedName>
    <definedName name="BASE_QRES1.20">'[4]QRE Charts'!$N$366</definedName>
    <definedName name="BASE_QRES1.25">'[4]QRE Charts'!$O$366</definedName>
    <definedName name="BASE_SENS_FACT" localSheetId="1">#REF!</definedName>
    <definedName name="BASE_SENS_FACT" localSheetId="2">#REF!</definedName>
    <definedName name="BASE_SENS_FACT" localSheetId="3">#REF!</definedName>
    <definedName name="BASE_SENS_FACT" localSheetId="4">#REF!</definedName>
    <definedName name="BASE_SENS_FACT" localSheetId="5">#REF!</definedName>
    <definedName name="BASE_SENS_FACT" localSheetId="6">#REF!</definedName>
    <definedName name="BASE_SENS_FACT" localSheetId="7">#REF!</definedName>
    <definedName name="BASE_SENS_FACT" localSheetId="8">#REF!</definedName>
    <definedName name="BASE_SENS_FACT" localSheetId="9">#REF!</definedName>
    <definedName name="BASE_SENS_FACT" localSheetId="10">#REF!</definedName>
    <definedName name="BASE_SENS_FACT" localSheetId="11">#REF!</definedName>
    <definedName name="BASE_SENS_FACT" localSheetId="12">#REF!</definedName>
    <definedName name="BASE_SENS_FACT" localSheetId="13">#REF!</definedName>
    <definedName name="BASE_SENS_FACT" localSheetId="14">#REF!</definedName>
    <definedName name="BASE_SENS_FACT" localSheetId="15">#REF!</definedName>
    <definedName name="BASE_SENS_FACT" localSheetId="16">#REF!</definedName>
    <definedName name="BASE_SENS_FACT" localSheetId="17">#REF!</definedName>
    <definedName name="BASE_SENS_FACT" localSheetId="18">#REF!</definedName>
    <definedName name="BASE_SENS_FACT" localSheetId="19">#REF!</definedName>
    <definedName name="BASE_SENS_FACT" localSheetId="20">#REF!</definedName>
    <definedName name="BASE_SENS_FACT" localSheetId="21">#REF!</definedName>
    <definedName name="BASE_SENS_FACT" localSheetId="22">#REF!</definedName>
    <definedName name="BASE_SENS_FACT" localSheetId="23">#REF!</definedName>
    <definedName name="BASE_SENS_FACT" localSheetId="24">#REF!</definedName>
    <definedName name="BASE_SENS_FACT" localSheetId="25">#REF!</definedName>
    <definedName name="BASE_SENS_FACT" localSheetId="26">#REF!</definedName>
    <definedName name="BASE_SENS_FACT">#REF!</definedName>
    <definedName name="bpgr84">[4]Print!$C$48</definedName>
    <definedName name="bpgr85">[4]Print!$E$48</definedName>
    <definedName name="bpgr86">[4]Print!$G$48</definedName>
    <definedName name="bpgr87">[4]Print!$I$48</definedName>
    <definedName name="bpgr88">[4]Print!$K$48</definedName>
    <definedName name="bpqre84">[4]Print!$C$41</definedName>
    <definedName name="bpqre85">[4]Print!$E$41</definedName>
    <definedName name="bpqre86">[4]Print!$G$41</definedName>
    <definedName name="bpqre87">[4]Print!$I$41</definedName>
    <definedName name="bpqre88">[4]Print!$K$41</definedName>
    <definedName name="bu10total84">[4]B_U_10!$C$95</definedName>
    <definedName name="bu10total84a">[4]B_U_10!$C$103</definedName>
    <definedName name="bu10total85">[4]B_U_10!$D$95</definedName>
    <definedName name="bu10total85a">[4]B_U_10!$D$103</definedName>
    <definedName name="bu10total86">[4]B_U_10!$E$95</definedName>
    <definedName name="bu10total86a">[4]B_U_10!$E$103</definedName>
    <definedName name="bu10total87">[4]B_U_10!$F$95</definedName>
    <definedName name="bu10total87a">[4]B_U_10!$F$103</definedName>
    <definedName name="bu10total88">[4]B_U_10!$G$95</definedName>
    <definedName name="bu10total88a">[4]B_U_10!$G$103</definedName>
    <definedName name="bu10total89">[4]B_U_10!$H$95</definedName>
    <definedName name="bu10total89a">[4]B_U_10!$H$103</definedName>
    <definedName name="bu10total90">[4]B_U_10!$I$95</definedName>
    <definedName name="bu10total90a">[4]B_U_10!$I$103</definedName>
    <definedName name="bu10total91">[4]B_U_10!$J$95</definedName>
    <definedName name="bu10total91a">[4]B_U_10!$J$103</definedName>
    <definedName name="bu10total92">[4]B_U_10!$K$95</definedName>
    <definedName name="bu10total92a">[4]B_U_10!$K$103</definedName>
    <definedName name="bu10total93">[4]B_U_10!$L$95</definedName>
    <definedName name="bu10total93a">[4]B_U_10!$L$103</definedName>
    <definedName name="bu10total94">[4]B_U_10!$M$95</definedName>
    <definedName name="bu10total94a">[4]B_U_10!$M$103</definedName>
    <definedName name="bu10total95">[4]B_U_10!$N$95</definedName>
    <definedName name="bu10total95a">[4]B_U_10!$N$103</definedName>
    <definedName name="bu10total96">[4]B_U_10!$O$95</definedName>
    <definedName name="bu10total96a">[4]B_U_10!$O$103</definedName>
    <definedName name="bu10total97">[4]B_U_10!$P$95</definedName>
    <definedName name="bu10total97a">[4]B_U_10!$P$103</definedName>
    <definedName name="bu10total98">[4]B_U_10!$Q$95</definedName>
    <definedName name="bu10total98a">[4]B_U_10!$Q$103</definedName>
    <definedName name="bu11total84">[4]B_U_11!$C$95</definedName>
    <definedName name="bu11total84a">[4]B_U_11!$C$103</definedName>
    <definedName name="bu11total85">[4]B_U_11!$D$95</definedName>
    <definedName name="bu11total85a">[4]B_U_11!$D$103</definedName>
    <definedName name="bu11total86">[4]B_U_11!$E$95</definedName>
    <definedName name="bu11total86a">[4]B_U_11!$E$103</definedName>
    <definedName name="bu11total87">[4]B_U_11!$F$95</definedName>
    <definedName name="bu11total87a">[4]B_U_11!$F$103</definedName>
    <definedName name="bu11total88">[4]B_U_11!$G$95</definedName>
    <definedName name="bu11total88a">[4]B_U_11!$G$103</definedName>
    <definedName name="bu11total89">[4]B_U_11!$H$95</definedName>
    <definedName name="bu11total89a">[4]B_U_11!$H$103</definedName>
    <definedName name="bu11total90">[4]B_U_11!$I$95</definedName>
    <definedName name="bu11total90a">[4]B_U_11!$I$103</definedName>
    <definedName name="bu11total91">[4]B_U_11!$J$95</definedName>
    <definedName name="bu11total91a">[4]B_U_11!$J$103</definedName>
    <definedName name="bu11total92">[4]B_U_11!$K$95</definedName>
    <definedName name="bu11total92a">[4]B_U_11!$K$103</definedName>
    <definedName name="bu11total93">[4]B_U_11!$L$95</definedName>
    <definedName name="bu11total93a">[4]B_U_11!$L$103</definedName>
    <definedName name="bu11total94">[4]B_U_11!$M$95</definedName>
    <definedName name="bu11total94a">[4]B_U_11!$M$103</definedName>
    <definedName name="bu11total95">[4]B_U_11!$N$95</definedName>
    <definedName name="bu11total95a">[4]B_U_11!$N$103</definedName>
    <definedName name="bu11total96">[4]B_U_11!$O$95</definedName>
    <definedName name="bu11total96a">[4]B_U_11!$O$103</definedName>
    <definedName name="bu11total97">[4]B_U_11!$P$95</definedName>
    <definedName name="bu11total97a">[4]B_U_11!$P$103</definedName>
    <definedName name="bu11total98">[4]B_U_11!$Q$95</definedName>
    <definedName name="bu11total98a">[4]B_U_11!$Q$103</definedName>
    <definedName name="bu12total84">[4]B_U_12!$C$95</definedName>
    <definedName name="bu12total84a">[4]B_U_12!$C$103</definedName>
    <definedName name="bu12total85">[4]B_U_12!$D$95</definedName>
    <definedName name="bu12total85a">[4]B_U_12!$D$103</definedName>
    <definedName name="bu12total86">[4]B_U_12!$E$95</definedName>
    <definedName name="bu12total86a">[4]B_U_12!$E$103</definedName>
    <definedName name="bu12total87">[4]B_U_12!$F$95</definedName>
    <definedName name="bu12total87a">[4]B_U_12!$F$103</definedName>
    <definedName name="bu12total88">[4]B_U_12!$G$95</definedName>
    <definedName name="bu12total88a">[4]B_U_12!$G$103</definedName>
    <definedName name="bu12total89">[4]B_U_12!$H$95</definedName>
    <definedName name="bu12total89a">[4]B_U_12!$H$103</definedName>
    <definedName name="bu12total90">[4]B_U_12!$I$95</definedName>
    <definedName name="bu12total90a">[4]B_U_12!$I$103</definedName>
    <definedName name="bu12total91">[4]B_U_12!$J$95</definedName>
    <definedName name="bu12total91a">[4]B_U_12!$J$103</definedName>
    <definedName name="bu12total92">[4]B_U_12!$K$95</definedName>
    <definedName name="bu12total92a">[4]B_U_12!$K$103</definedName>
    <definedName name="bu12total93">[4]B_U_12!$L$95</definedName>
    <definedName name="bu12total93a">[4]B_U_12!$L$103</definedName>
    <definedName name="bu12total94">[4]B_U_12!$M$95</definedName>
    <definedName name="bu12total94a">[4]B_U_12!$M$103</definedName>
    <definedName name="bu12total95">[4]B_U_12!$N$95</definedName>
    <definedName name="bu12total95a">[4]B_U_12!$N$103</definedName>
    <definedName name="bu12total96">[4]B_U_12!$O$95</definedName>
    <definedName name="bu12total96a">[4]B_U_12!$O$103</definedName>
    <definedName name="bu12total97">[4]B_U_12!$P$95</definedName>
    <definedName name="bu12total97a">[4]B_U_12!$P$103</definedName>
    <definedName name="bu12total98">[4]B_U_12!$Q$95</definedName>
    <definedName name="bu12total98a">[4]B_U_12!$Q$103</definedName>
    <definedName name="bu13total84">[4]B_U_13!$C$95</definedName>
    <definedName name="bu13total84a">[4]B_U_13!$C$103</definedName>
    <definedName name="bu13total85">[4]B_U_13!$D$95</definedName>
    <definedName name="bu13total85a">[4]B_U_13!$D$103</definedName>
    <definedName name="bu13total86">[4]B_U_13!$E$95</definedName>
    <definedName name="bu13total86a">[4]B_U_13!$E$103</definedName>
    <definedName name="bu13total87">[4]B_U_13!$F$95</definedName>
    <definedName name="bu13total87a">[4]B_U_13!$F$103</definedName>
    <definedName name="bu13total88">[4]B_U_13!$G$95</definedName>
    <definedName name="bu13total88a">[4]B_U_13!$G$103</definedName>
    <definedName name="bu13total89">[4]B_U_13!$H$95</definedName>
    <definedName name="bu13total89a">[4]B_U_13!$H$103</definedName>
    <definedName name="bu13total90">[4]B_U_13!$I$95</definedName>
    <definedName name="bu13total90a">[4]B_U_13!$I$103</definedName>
    <definedName name="bu13total91">[4]B_U_13!$J$95</definedName>
    <definedName name="bu13total91a">[4]B_U_13!$J$103</definedName>
    <definedName name="bu13total92">[4]B_U_13!$K$95</definedName>
    <definedName name="bu13total92a">[4]B_U_13!$K$103</definedName>
    <definedName name="bu13total93">[4]B_U_13!$L$95</definedName>
    <definedName name="bu13total93a">[4]B_U_13!$L$103</definedName>
    <definedName name="bu13total94">[4]B_U_13!$M$95</definedName>
    <definedName name="bu13total94a">[4]B_U_13!$M$103</definedName>
    <definedName name="bu13total95">[4]B_U_13!$N$95</definedName>
    <definedName name="bu13total95a">[4]B_U_13!$N$103</definedName>
    <definedName name="bu13total96">[4]B_U_13!$O$95</definedName>
    <definedName name="bu13total96a">[4]B_U_13!$O$103</definedName>
    <definedName name="bu13total97">[4]B_U_13!$P$95</definedName>
    <definedName name="bu13total97a">[4]B_U_13!$P$103</definedName>
    <definedName name="bu13total98">[4]B_U_13!$Q$95</definedName>
    <definedName name="bu13total98a">[4]B_U_13!$Q$103</definedName>
    <definedName name="bu14total84">[4]B_U_14!$C$95</definedName>
    <definedName name="bu14total84a">[4]B_U_14!$C$103</definedName>
    <definedName name="bu14total85">[4]B_U_14!$D$95</definedName>
    <definedName name="bu14total85a">[4]B_U_14!$D$103</definedName>
    <definedName name="bu14total86">[4]B_U_14!$E$95</definedName>
    <definedName name="bu14total86a">[4]B_U_14!$E$103</definedName>
    <definedName name="bu14total87">[4]B_U_14!$F$95</definedName>
    <definedName name="bu14total87a">[4]B_U_14!$F$103</definedName>
    <definedName name="bu14total88">[4]B_U_14!$G$95</definedName>
    <definedName name="bu14total88a">[4]B_U_14!$G$103</definedName>
    <definedName name="bu14total89">[4]B_U_14!$H$95</definedName>
    <definedName name="bu14total89a">[4]B_U_14!$H$103</definedName>
    <definedName name="bu14total90">[4]B_U_14!$I$95</definedName>
    <definedName name="bu14total90a">[4]B_U_14!$I$103</definedName>
    <definedName name="bu14total91">[4]B_U_14!$J$95</definedName>
    <definedName name="bu14total91a">[4]B_U_14!$J$103</definedName>
    <definedName name="bu14total92">[4]B_U_14!$K$95</definedName>
    <definedName name="bu14total92a">[4]B_U_14!$K$103</definedName>
    <definedName name="bu14total93">[4]B_U_14!$L$95</definedName>
    <definedName name="bu14total93a">[4]B_U_14!$L$103</definedName>
    <definedName name="bu14total94">[4]B_U_14!$M$95</definedName>
    <definedName name="bu14total94a">[4]B_U_14!$M$103</definedName>
    <definedName name="bu14total95">[4]B_U_14!$N$95</definedName>
    <definedName name="bu14total95a">[4]B_U_14!$N$103</definedName>
    <definedName name="bu14total96">[4]B_U_14!$O$95</definedName>
    <definedName name="bu14total96a">[4]B_U_14!$O$103</definedName>
    <definedName name="bu14total97">[4]B_U_14!$P$95</definedName>
    <definedName name="bu14total97a">[4]B_U_14!$P$103</definedName>
    <definedName name="bu14total98">[4]B_U_14!$Q$95</definedName>
    <definedName name="bu14total98a">[4]B_U_14!$Q$103</definedName>
    <definedName name="bu15total84">[4]B_U_15!$C$95</definedName>
    <definedName name="bu15total84a">[4]B_U_15!$C$103</definedName>
    <definedName name="bu15total85">[4]B_U_15!$D$95</definedName>
    <definedName name="bu15total85a">[4]B_U_15!$D$103</definedName>
    <definedName name="bu15total86">[4]B_U_15!$E$95</definedName>
    <definedName name="bu15total86a">[4]B_U_15!$E$103</definedName>
    <definedName name="bu15total87">[4]B_U_15!$F$95</definedName>
    <definedName name="bu15total87a">[4]B_U_15!$F$103</definedName>
    <definedName name="bu15total88">[4]B_U_15!$G$95</definedName>
    <definedName name="bu15total88a">[4]B_U_15!$G$103</definedName>
    <definedName name="bu15total89">[4]B_U_15!$H$95</definedName>
    <definedName name="bu15total89a">[4]B_U_15!$H$103</definedName>
    <definedName name="bu15total90">[4]B_U_15!$I$95</definedName>
    <definedName name="bu15total90a">[4]B_U_15!$I$103</definedName>
    <definedName name="bu15total91">[4]B_U_15!$J$95</definedName>
    <definedName name="bu15total91a">[4]B_U_15!$J$103</definedName>
    <definedName name="bu15total92">[4]B_U_15!$K$95</definedName>
    <definedName name="bu15total92a">[4]B_U_15!$K$103</definedName>
    <definedName name="bu15total93">[4]B_U_15!$L$95</definedName>
    <definedName name="bu15total93a">[4]B_U_15!$L$103</definedName>
    <definedName name="bu15total94">[4]B_U_15!$M$95</definedName>
    <definedName name="bu15total94a">[4]B_U_15!$M$103</definedName>
    <definedName name="bu15total95">[4]B_U_15!$N$95</definedName>
    <definedName name="bu15total95a">[4]B_U_15!$N$103</definedName>
    <definedName name="bu15total96">[4]B_U_15!$O$95</definedName>
    <definedName name="bu15total96a">[4]B_U_15!$O$103</definedName>
    <definedName name="bu15total97">[4]B_U_15!$P$95</definedName>
    <definedName name="bu15total97a">[4]B_U_15!$P$103</definedName>
    <definedName name="bu15total98">[4]B_U_15!$Q$95</definedName>
    <definedName name="bu15total98a">[4]B_U_15!$Q$103</definedName>
    <definedName name="bu16total84">[4]B_U_16!$C$95</definedName>
    <definedName name="bu16total84a">[4]B_U_16!$C$103</definedName>
    <definedName name="bu16total85">[4]B_U_16!$D$95</definedName>
    <definedName name="bu16total85a">[4]B_U_16!$D$103</definedName>
    <definedName name="bu16total86">[4]B_U_16!$E$95</definedName>
    <definedName name="bu16total86a">[4]B_U_16!$E$103</definedName>
    <definedName name="bu16total87">[4]B_U_16!$F$95</definedName>
    <definedName name="bu16total87a">[4]B_U_16!$F$103</definedName>
    <definedName name="bu16total88">[4]B_U_16!$G$95</definedName>
    <definedName name="bu16total88a">[4]B_U_16!$G$103</definedName>
    <definedName name="bu16total89">[4]B_U_16!$H$95</definedName>
    <definedName name="bu16total89a">[4]B_U_16!$H$103</definedName>
    <definedName name="bu16total90">[4]B_U_16!$I$95</definedName>
    <definedName name="bu16total90a">[4]B_U_16!$I$103</definedName>
    <definedName name="bu16total91">[4]B_U_16!$J$95</definedName>
    <definedName name="bu16total91a">[4]B_U_16!$J$103</definedName>
    <definedName name="bu16total92">[4]B_U_16!$K$95</definedName>
    <definedName name="bu16total92a">[4]B_U_16!$K$103</definedName>
    <definedName name="bu16total93">[4]B_U_16!$L$95</definedName>
    <definedName name="bu16total93a">[4]B_U_16!$L$103</definedName>
    <definedName name="bu16total94">[4]B_U_16!$M$95</definedName>
    <definedName name="bu16total94a">[4]B_U_16!$M$103</definedName>
    <definedName name="bu16total95">[4]B_U_16!$N$95</definedName>
    <definedName name="bu16total95a">[4]B_U_16!$N$103</definedName>
    <definedName name="bu16total96">[4]B_U_16!$O$95</definedName>
    <definedName name="bu16total96a">[4]B_U_16!$O$103</definedName>
    <definedName name="bu16total97">[4]B_U_16!$P$95</definedName>
    <definedName name="bu16total97a">[4]B_U_16!$P$103</definedName>
    <definedName name="bu16total98">[4]B_U_16!$Q$95</definedName>
    <definedName name="bu16total98a">[4]B_U_16!$Q$103</definedName>
    <definedName name="bu17total84">[4]B_U_17!$C$95</definedName>
    <definedName name="bu17total84a">[4]B_U_17!$C$103</definedName>
    <definedName name="bu17total85">[4]B_U_17!$D$95</definedName>
    <definedName name="bu17total85a">[4]B_U_17!$D$103</definedName>
    <definedName name="bu17total86">[4]B_U_17!$E$95</definedName>
    <definedName name="bu17total86a">[4]B_U_17!$E$103</definedName>
    <definedName name="bu17total87">[4]B_U_17!$F$95</definedName>
    <definedName name="bu17total87a">[4]B_U_17!$F$103</definedName>
    <definedName name="bu17total88">[4]B_U_17!$G$95</definedName>
    <definedName name="bu17total88a">[4]B_U_17!$G$103</definedName>
    <definedName name="bu17total89">[4]B_U_17!$H$95</definedName>
    <definedName name="bu17total89a">[4]B_U_17!$H$103</definedName>
    <definedName name="bu17total90">[4]B_U_17!$I$95</definedName>
    <definedName name="bu17total90a">[4]B_U_17!$I$103</definedName>
    <definedName name="bu17total91">[4]B_U_17!$J$95</definedName>
    <definedName name="bu17total91a">[4]B_U_17!$J$103</definedName>
    <definedName name="bu17total92">[4]B_U_17!$K$95</definedName>
    <definedName name="bu17total92a">[4]B_U_17!$K$103</definedName>
    <definedName name="bu17total93">[4]B_U_17!$L$95</definedName>
    <definedName name="bu17total93a">[4]B_U_17!$L$103</definedName>
    <definedName name="bu17total94">[4]B_U_17!$M$95</definedName>
    <definedName name="bu17total94a">[4]B_U_17!$M$103</definedName>
    <definedName name="bu17total95">[4]B_U_17!$N$95</definedName>
    <definedName name="bu17total95a">[4]B_U_17!$N$103</definedName>
    <definedName name="bu17total96">[4]B_U_17!$O$95</definedName>
    <definedName name="bu17total96a">[4]B_U_17!$O$103</definedName>
    <definedName name="bu17total97">[4]B_U_17!$P$95</definedName>
    <definedName name="bu17total97a">[4]B_U_17!$P$103</definedName>
    <definedName name="bu17total98">[4]B_U_17!$Q$95</definedName>
    <definedName name="bu17total98a">[4]B_U_17!$Q$103</definedName>
    <definedName name="bu18total84">[4]B_U_18!$C$95</definedName>
    <definedName name="bu18total84a">[4]B_U_18!$C$103</definedName>
    <definedName name="bu18total85">[4]B_U_18!$D$95</definedName>
    <definedName name="bu18total85a">[4]B_U_18!$D$103</definedName>
    <definedName name="bu18total86">[4]B_U_18!$E$95</definedName>
    <definedName name="bu18total86a">[4]B_U_18!$E$103</definedName>
    <definedName name="bu18total87">[4]B_U_18!$F$95</definedName>
    <definedName name="bu18total87a">[4]B_U_18!$F$103</definedName>
    <definedName name="bu18total88">[4]B_U_18!$G$95</definedName>
    <definedName name="bu18total88a">[4]B_U_18!$G$103</definedName>
    <definedName name="bu18total89">[4]B_U_18!$H$95</definedName>
    <definedName name="bu18total89a">[4]B_U_18!$H$103</definedName>
    <definedName name="bu18total90">[4]B_U_18!$I$95</definedName>
    <definedName name="bu18total90a">[4]B_U_18!$I$103</definedName>
    <definedName name="bu18total91">[4]B_U_18!$J$95</definedName>
    <definedName name="bu18total91a">[4]B_U_18!$J$103</definedName>
    <definedName name="bu18total92">[4]B_U_18!$K$95</definedName>
    <definedName name="bu18total92a">[4]B_U_18!$K$103</definedName>
    <definedName name="bu18total93">[4]B_U_18!$L$95</definedName>
    <definedName name="bu18total93a">[4]B_U_18!$L$103</definedName>
    <definedName name="bu18total94">[4]B_U_18!$M$95</definedName>
    <definedName name="bu18total94a">[4]B_U_18!$M$103</definedName>
    <definedName name="bu18total95">[4]B_U_18!$N$95</definedName>
    <definedName name="bu18total95a">[4]B_U_18!$N$103</definedName>
    <definedName name="bu18total96">[4]B_U_18!$O$95</definedName>
    <definedName name="bu18total96a">[4]B_U_18!$O$103</definedName>
    <definedName name="bu18total97">[4]B_U_18!$P$95</definedName>
    <definedName name="bu18total97a">[4]B_U_18!$P$103</definedName>
    <definedName name="bu18total98">[4]B_U_18!$Q$95</definedName>
    <definedName name="bu18total98a">[4]B_U_18!$Q$103</definedName>
    <definedName name="bu19total84">[4]B_U_19!$C$95</definedName>
    <definedName name="bu19total84a">[4]B_U_19!$C$103</definedName>
    <definedName name="bu19total85">[4]B_U_19!$D$95</definedName>
    <definedName name="bu19total85a">[4]B_U_19!$D$103</definedName>
    <definedName name="bu19total86">[4]B_U_19!$E$95</definedName>
    <definedName name="bu19total86a">[4]B_U_19!$E$103</definedName>
    <definedName name="bu19total87">[4]B_U_19!$F$95</definedName>
    <definedName name="bu19total87a">[4]B_U_19!$F$103</definedName>
    <definedName name="bu19total88">[4]B_U_19!$G$95</definedName>
    <definedName name="bu19total88a">[4]B_U_19!$G$103</definedName>
    <definedName name="bu19total89">[4]B_U_19!$H$95</definedName>
    <definedName name="bu19total89a">[4]B_U_19!$H$103</definedName>
    <definedName name="bu19total90">[4]B_U_19!$I$95</definedName>
    <definedName name="bu19total90a">[4]B_U_19!$I$103</definedName>
    <definedName name="bu19total91">[4]B_U_19!$J$95</definedName>
    <definedName name="bu19total91a">[4]B_U_19!$J$103</definedName>
    <definedName name="bu19total92">[4]B_U_19!$K$95</definedName>
    <definedName name="bu19total92a">[4]B_U_19!$K$103</definedName>
    <definedName name="bu19total93">[4]B_U_19!$L$95</definedName>
    <definedName name="bu19total93a">[4]B_U_19!$L$103</definedName>
    <definedName name="bu19total94">[4]B_U_19!$M$95</definedName>
    <definedName name="bu19total94a">[4]B_U_19!$M$103</definedName>
    <definedName name="bu19total95">[4]B_U_19!$N$95</definedName>
    <definedName name="bu19total95a">[4]B_U_19!$N$103</definedName>
    <definedName name="bu19total96">[4]B_U_19!$O$95</definedName>
    <definedName name="bu19total96a">[4]B_U_19!$O$103</definedName>
    <definedName name="bu19total97">[4]B_U_19!$P$95</definedName>
    <definedName name="bu19total97a">[4]B_U_19!$P$103</definedName>
    <definedName name="bu19total98">[4]B_U_19!$Q$95</definedName>
    <definedName name="bu19total98a">[4]B_U_19!$Q$103</definedName>
    <definedName name="bu1total84">'[4]PHASE II'!$C$95</definedName>
    <definedName name="bu1total84a">'[4]PHASE II'!$C$103</definedName>
    <definedName name="bu1total85">'[4]PHASE II'!$D$95</definedName>
    <definedName name="bu1total85a">'[4]PHASE II'!$D$103</definedName>
    <definedName name="bu1total86">'[4]PHASE II'!$E$95</definedName>
    <definedName name="bu1total86a">'[4]PHASE II'!$E$103</definedName>
    <definedName name="bu1total87">'[4]PHASE II'!$F$95</definedName>
    <definedName name="bu1total87a">'[4]PHASE II'!$F$103</definedName>
    <definedName name="bu1total88">'[4]PHASE II'!$G$95</definedName>
    <definedName name="bu1total88a">'[4]PHASE II'!$G$103</definedName>
    <definedName name="bu1total89">'[4]PHASE II'!$H$95</definedName>
    <definedName name="bu1total89a">'[4]PHASE II'!$H$103</definedName>
    <definedName name="bu1total90">'[4]PHASE II'!$I$95</definedName>
    <definedName name="bu1total90a">'[4]PHASE II'!$I$103</definedName>
    <definedName name="bu1total91">'[4]PHASE II'!$K$95</definedName>
    <definedName name="bu1total91a">'[4]PHASE II'!$K$103</definedName>
    <definedName name="bu1total92">'[4]PHASE II'!$M$95</definedName>
    <definedName name="bu1total92a">'[4]PHASE II'!$M$103</definedName>
    <definedName name="bu1total93">'[4]PHASE II'!$O$95</definedName>
    <definedName name="bu1total93a">'[4]PHASE II'!$O$103</definedName>
    <definedName name="bu1total94">'[4]PHASE II'!$Q$95</definedName>
    <definedName name="bu1total94a">'[4]PHASE II'!$Q$103</definedName>
    <definedName name="bu1total95">'[4]PHASE II'!$S$95</definedName>
    <definedName name="bu1total95a">'[4]PHASE II'!$S$103</definedName>
    <definedName name="bu1total96">'[4]PHASE II'!$T$95</definedName>
    <definedName name="bu1total96a">'[4]PHASE II'!$T$103</definedName>
    <definedName name="bu1total97">'[4]PHASE II'!$U$95</definedName>
    <definedName name="bu1total97a">'[4]PHASE II'!$U$103</definedName>
    <definedName name="bu1total98">'[4]PHASE II'!$W$95</definedName>
    <definedName name="bu1total98a">'[4]PHASE II'!$W$103</definedName>
    <definedName name="bu20total84">[4]B_U_20!$C$95</definedName>
    <definedName name="bu20total84a">[4]B_U_20!$C$103</definedName>
    <definedName name="bu20total85">[4]B_U_20!$D$95</definedName>
    <definedName name="bu20total85a">[4]B_U_20!$D$103</definedName>
    <definedName name="bu20total86">[4]B_U_20!$E$95</definedName>
    <definedName name="bu20total86a">[4]B_U_20!$E$103</definedName>
    <definedName name="bu20total87">[4]B_U_20!$F$95</definedName>
    <definedName name="bu20total87a">[4]B_U_20!$F$103</definedName>
    <definedName name="bu20total88">[4]B_U_20!$G$95</definedName>
    <definedName name="bu20total88a">[4]B_U_20!$G$103</definedName>
    <definedName name="bu20total89">[4]B_U_20!$H$95</definedName>
    <definedName name="bu20total89a">[4]B_U_20!$H$103</definedName>
    <definedName name="bu20total90">[4]B_U_20!$I$95</definedName>
    <definedName name="bu20total90a">[4]B_U_20!$I$103</definedName>
    <definedName name="bu20total91">[4]B_U_20!$J$95</definedName>
    <definedName name="bu20total91a">[4]B_U_20!$J$103</definedName>
    <definedName name="bu20total92">[4]B_U_20!$K$95</definedName>
    <definedName name="bu20total92a">[4]B_U_20!$K$103</definedName>
    <definedName name="bu20total93">[4]B_U_20!$L$95</definedName>
    <definedName name="bu20total93a">[4]B_U_20!$L$103</definedName>
    <definedName name="bu20total94">[4]B_U_20!$M$95</definedName>
    <definedName name="bu20total94a">[4]B_U_20!$M$103</definedName>
    <definedName name="bu20total95">[4]B_U_20!$N$95</definedName>
    <definedName name="bu20total95a">[4]B_U_20!$N$103</definedName>
    <definedName name="bu20total96">[4]B_U_20!$O$95</definedName>
    <definedName name="bu20total96a">[4]B_U_20!$O$103</definedName>
    <definedName name="bu20total97">[4]B_U_20!$P$95</definedName>
    <definedName name="bu20total97a">[4]B_U_20!$P$103</definedName>
    <definedName name="bu20total98">[4]B_U_20!$Q$95</definedName>
    <definedName name="bu20total98a">[4]B_U_20!$Q$103</definedName>
    <definedName name="bu21total84">[4]B_U_21!$C$95</definedName>
    <definedName name="bu21total84a">[4]B_U_21!$C$103</definedName>
    <definedName name="bu21total85">[4]B_U_21!$D$95</definedName>
    <definedName name="bu21total85a">[4]B_U_21!$D$103</definedName>
    <definedName name="bu21total86">[4]B_U_21!$E$95</definedName>
    <definedName name="bu21total86a">[4]B_U_21!$E$103</definedName>
    <definedName name="bu21total87">[4]B_U_21!$F$95</definedName>
    <definedName name="bu21total87a">[4]B_U_21!$F$103</definedName>
    <definedName name="bu21total88">[4]B_U_21!$G$95</definedName>
    <definedName name="bu21total88a">[4]B_U_21!$G$103</definedName>
    <definedName name="bu21total89">[4]B_U_21!$H$95</definedName>
    <definedName name="bu21total89a">[4]B_U_21!$H$103</definedName>
    <definedName name="bu21total90">[4]B_U_21!$I$95</definedName>
    <definedName name="bu21total90a">[4]B_U_21!$I$103</definedName>
    <definedName name="bu21total91">[4]B_U_21!$J$95</definedName>
    <definedName name="bu21total91a">[4]B_U_21!$J$103</definedName>
    <definedName name="bu21total92">[4]B_U_21!$K$95</definedName>
    <definedName name="bu21total92a">[4]B_U_21!$K$103</definedName>
    <definedName name="bu21total93">[4]B_U_21!$L$95</definedName>
    <definedName name="bu21total93a">[4]B_U_21!$L$103</definedName>
    <definedName name="bu21total94">[4]B_U_21!$M$95</definedName>
    <definedName name="bu21total94a">[4]B_U_21!$M$103</definedName>
    <definedName name="bu21total95">[4]B_U_21!$N$95</definedName>
    <definedName name="bu21total95a">[4]B_U_21!$N$103</definedName>
    <definedName name="bu21total96">[4]B_U_21!$O$95</definedName>
    <definedName name="bu21total96a">[4]B_U_21!$O$103</definedName>
    <definedName name="bu21total97">[4]B_U_21!$P$95</definedName>
    <definedName name="bu21total97a">[4]B_U_21!$P$103</definedName>
    <definedName name="bu21total98">[4]B_U_21!$Q$95</definedName>
    <definedName name="bu21total98a">[4]B_U_21!$Q$103</definedName>
    <definedName name="bu22total84">[4]B_U_22!$C$95</definedName>
    <definedName name="bu22total84a">[4]B_U_22!$C$103</definedName>
    <definedName name="bu22total85">[4]B_U_22!$D$95</definedName>
    <definedName name="bu22total85a">[4]B_U_22!$D$103</definedName>
    <definedName name="bu22total86">[4]B_U_22!$E$95</definedName>
    <definedName name="bu22total86a">[4]B_U_22!$E$103</definedName>
    <definedName name="bu22total87">[4]B_U_22!$F$95</definedName>
    <definedName name="bu22total87a">[4]B_U_22!$F$103</definedName>
    <definedName name="bu22total88">[4]B_U_22!$G$95</definedName>
    <definedName name="bu22total88a">[4]B_U_22!$G$103</definedName>
    <definedName name="bu22total89">[4]B_U_22!$H$95</definedName>
    <definedName name="bu22total89a">[4]B_U_22!$H$103</definedName>
    <definedName name="bu22total90">[4]B_U_22!$I$95</definedName>
    <definedName name="bu22total90a">[4]B_U_22!$I$103</definedName>
    <definedName name="bu22total91">[4]B_U_22!$J$95</definedName>
    <definedName name="bu22total91a">[4]B_U_22!$J$103</definedName>
    <definedName name="bu22total92">[4]B_U_22!$K$95</definedName>
    <definedName name="bu22total92a">[4]B_U_22!$K$103</definedName>
    <definedName name="bu22total93">[4]B_U_22!$L$95</definedName>
    <definedName name="bu22total93a">[4]B_U_22!$L$103</definedName>
    <definedName name="bu22total94">[4]B_U_22!$M$95</definedName>
    <definedName name="bu22total94a">[4]B_U_22!$M$103</definedName>
    <definedName name="bu22total95">[4]B_U_22!$N$95</definedName>
    <definedName name="bu22total95a">[4]B_U_22!$N$103</definedName>
    <definedName name="bu22total96">[4]B_U_22!$O$95</definedName>
    <definedName name="bu22total96a">[4]B_U_22!$O$103</definedName>
    <definedName name="bu22total97">[4]B_U_22!$P$95</definedName>
    <definedName name="bu22total97a">[4]B_U_22!$P$103</definedName>
    <definedName name="bu22total98">[4]B_U_22!$Q$95</definedName>
    <definedName name="bu22total98a">[4]B_U_22!$Q$103</definedName>
    <definedName name="bu23total84">[4]B_U_23!$C$95</definedName>
    <definedName name="bu23total84a">[4]B_U_23!$C$103</definedName>
    <definedName name="bu23total85">[4]B_U_23!$D$95</definedName>
    <definedName name="bu23total85a">[4]B_U_23!$D$103</definedName>
    <definedName name="bu23total86">[4]B_U_23!$E$95</definedName>
    <definedName name="bu23total86a">[4]B_U_23!$E$103</definedName>
    <definedName name="bu23total87">[4]B_U_23!$F$95</definedName>
    <definedName name="bu23total87a">[4]B_U_23!$F$103</definedName>
    <definedName name="bu23total88">[4]B_U_23!$G$95</definedName>
    <definedName name="bu23total88a">[4]B_U_23!$G$103</definedName>
    <definedName name="bu23total89">[4]B_U_23!$H$95</definedName>
    <definedName name="bu23total89a">[4]B_U_23!$H$103</definedName>
    <definedName name="bu23total90">[4]B_U_23!$I$95</definedName>
    <definedName name="bu23total90a">[4]B_U_23!$I$103</definedName>
    <definedName name="bu23total91">[4]B_U_23!$J$95</definedName>
    <definedName name="bu23total91a">[4]B_U_23!$J$103</definedName>
    <definedName name="bu23total92">[4]B_U_23!$K$95</definedName>
    <definedName name="bu23total92a">[4]B_U_23!$K$103</definedName>
    <definedName name="bu23total93">[4]B_U_23!$L$95</definedName>
    <definedName name="bu23total93a">[4]B_U_23!$L$103</definedName>
    <definedName name="bu23total94">[4]B_U_23!$M$95</definedName>
    <definedName name="bu23total94a">[4]B_U_23!$M$103</definedName>
    <definedName name="bu23total95">[4]B_U_23!$N$95</definedName>
    <definedName name="bu23total95a">[4]B_U_23!$N$103</definedName>
    <definedName name="bu23total96">[4]B_U_23!$O$95</definedName>
    <definedName name="bu23total96a">[4]B_U_23!$O$103</definedName>
    <definedName name="bu23total97">[4]B_U_23!$P$95</definedName>
    <definedName name="bu23total97a">[4]B_U_23!$P$103</definedName>
    <definedName name="bu23total98">[4]B_U_23!$Q$95</definedName>
    <definedName name="bu23total98a">[4]B_U_23!$Q$103</definedName>
    <definedName name="bu2total84">'[4]ORIGINAL CLAIM'!$C$95</definedName>
    <definedName name="bu2total84a">'[4]ORIGINAL CLAIM'!$C$103</definedName>
    <definedName name="bu2total85">'[4]ORIGINAL CLAIM'!$D$95</definedName>
    <definedName name="bu2total85a">'[4]ORIGINAL CLAIM'!$D$103</definedName>
    <definedName name="bu2total86">'[4]ORIGINAL CLAIM'!$E$95</definedName>
    <definedName name="bu2total86a">'[4]ORIGINAL CLAIM'!$E$103</definedName>
    <definedName name="bu2total87">'[4]ORIGINAL CLAIM'!$F$95</definedName>
    <definedName name="bu2total87a">'[4]ORIGINAL CLAIM'!$F$103</definedName>
    <definedName name="bu2total88">'[4]ORIGINAL CLAIM'!$G$95</definedName>
    <definedName name="bu2total88a">'[4]ORIGINAL CLAIM'!$G$103</definedName>
    <definedName name="bu2total89">'[4]ORIGINAL CLAIM'!$H$95</definedName>
    <definedName name="bu2total89a">'[4]ORIGINAL CLAIM'!$H$103</definedName>
    <definedName name="bu2total90">'[4]ORIGINAL CLAIM'!$I$95</definedName>
    <definedName name="bu2total90a">'[4]ORIGINAL CLAIM'!$I$103</definedName>
    <definedName name="bu2total91">'[4]ORIGINAL CLAIM'!$J$95</definedName>
    <definedName name="bu2total91a">'[4]ORIGINAL CLAIM'!$J$103</definedName>
    <definedName name="bu2total92">'[4]ORIGINAL CLAIM'!$K$95</definedName>
    <definedName name="bu2total92a">'[4]ORIGINAL CLAIM'!$K$103</definedName>
    <definedName name="bu2total93">'[4]ORIGINAL CLAIM'!$L$95</definedName>
    <definedName name="bu2total93a">'[4]ORIGINAL CLAIM'!$L$103</definedName>
    <definedName name="bu2total94">'[4]ORIGINAL CLAIM'!$M$95</definedName>
    <definedName name="bu2total94a">'[4]ORIGINAL CLAIM'!$M$103</definedName>
    <definedName name="bu2total95">'[4]ORIGINAL CLAIM'!$N$95</definedName>
    <definedName name="bu2total95a">'[4]ORIGINAL CLAIM'!$N$103</definedName>
    <definedName name="bu2total96">'[4]ORIGINAL CLAIM'!$O$95</definedName>
    <definedName name="bu2total96a">'[4]ORIGINAL CLAIM'!$O$103</definedName>
    <definedName name="bu2total97">'[4]ORIGINAL CLAIM'!$P$95</definedName>
    <definedName name="bu2total97a">'[4]ORIGINAL CLAIM'!$P$103</definedName>
    <definedName name="bu2total98">'[4]ORIGINAL CLAIM'!$Q$95</definedName>
    <definedName name="bu2total98a">'[4]ORIGINAL CLAIM'!$Q$103</definedName>
    <definedName name="bu3total84">[4]B_U_3!$C$95</definedName>
    <definedName name="bu3total84a">[4]B_U_3!$C$103</definedName>
    <definedName name="bu3total85">[4]B_U_3!$D$95</definedName>
    <definedName name="bu3total85a">[4]B_U_3!$D$103</definedName>
    <definedName name="bu3total86">[4]B_U_3!$E$95</definedName>
    <definedName name="bu3total86a">[4]B_U_3!$E$103</definedName>
    <definedName name="bu3total87">[4]B_U_3!$F$95</definedName>
    <definedName name="bu3total87a">[4]B_U_3!$F$103</definedName>
    <definedName name="bu3total88">[4]B_U_3!$G$95</definedName>
    <definedName name="bu3total88a">[4]B_U_3!$G$103</definedName>
    <definedName name="bu3total89">[4]B_U_3!$H$95</definedName>
    <definedName name="bu3total89a">[4]B_U_3!$H$103</definedName>
    <definedName name="bu3total90">[4]B_U_3!$I$95</definedName>
    <definedName name="bu3total90a">[4]B_U_3!$I$103</definedName>
    <definedName name="bu3total91">[4]B_U_3!$J$95</definedName>
    <definedName name="bu3total91a">[4]B_U_3!$J$103</definedName>
    <definedName name="bu3total92">[4]B_U_3!$K$95</definedName>
    <definedName name="bu3total92a">[4]B_U_3!$K$103</definedName>
    <definedName name="bu3total93">[4]B_U_3!$L$95</definedName>
    <definedName name="bu3total93a">[4]B_U_3!$L$103</definedName>
    <definedName name="bu3total94">[4]B_U_3!$M$95</definedName>
    <definedName name="bu3total94a">[4]B_U_3!$M$103</definedName>
    <definedName name="bu3total95">[4]B_U_3!$N$95</definedName>
    <definedName name="bu3total95a">[4]B_U_3!$N$103</definedName>
    <definedName name="bu3total96">[4]B_U_3!$O$95</definedName>
    <definedName name="bu3total96a">[4]B_U_3!$O$103</definedName>
    <definedName name="bu3total97">[4]B_U_3!$P$95</definedName>
    <definedName name="bu3total97a">[4]B_U_3!$P$103</definedName>
    <definedName name="bu3total98">[4]B_U_3!$Q$95</definedName>
    <definedName name="bu3total98a">[4]B_U_3!$Q$103</definedName>
    <definedName name="bu4total84">[4]B_U_4!$C$95</definedName>
    <definedName name="bu4total84a">[4]B_U_4!$C$103</definedName>
    <definedName name="bu4total85">[4]B_U_4!$D$95</definedName>
    <definedName name="bu4total85a">[4]B_U_4!$D$103</definedName>
    <definedName name="bu4total86">[4]B_U_4!$E$95</definedName>
    <definedName name="bu4total86a">[4]B_U_4!$E$103</definedName>
    <definedName name="bu4total87">[4]B_U_4!$F$95</definedName>
    <definedName name="bu4total87a">[4]B_U_4!$F$103</definedName>
    <definedName name="bu4total88">[4]B_U_4!$G$95</definedName>
    <definedName name="bu4total88a">[4]B_U_4!$G$103</definedName>
    <definedName name="bu4total89">[4]B_U_4!$H$95</definedName>
    <definedName name="bu4total89a">[4]B_U_4!$H$103</definedName>
    <definedName name="bu4total90">[4]B_U_4!$I$95</definedName>
    <definedName name="bu4total90a">[4]B_U_4!$I$103</definedName>
    <definedName name="bu4total91">[4]B_U_4!$J$95</definedName>
    <definedName name="bu4total91a">[4]B_U_4!$J$103</definedName>
    <definedName name="bu4total92">[4]B_U_4!$K$95</definedName>
    <definedName name="bu4total92a">[4]B_U_4!$K$103</definedName>
    <definedName name="bu4total93">[4]B_U_4!$L$95</definedName>
    <definedName name="bu4total93a">[4]B_U_4!$L$103</definedName>
    <definedName name="bu4total94">[4]B_U_4!$M$95</definedName>
    <definedName name="bu4total94a">[4]B_U_4!$M$103</definedName>
    <definedName name="bu4total95">[4]B_U_4!$N$95</definedName>
    <definedName name="bu4total95a">[4]B_U_4!$N$103</definedName>
    <definedName name="bu4total96">[4]B_U_4!$O$95</definedName>
    <definedName name="bu4total96a">[4]B_U_4!$O$103</definedName>
    <definedName name="bu4total97">[4]B_U_4!$P$95</definedName>
    <definedName name="bu4total97a">[4]B_U_4!$P$103</definedName>
    <definedName name="bu4total98">[4]B_U_4!$Q$95</definedName>
    <definedName name="bu4total98a">[4]B_U_4!$Q$103</definedName>
    <definedName name="bu5total84">[4]B_U_5!$C$95</definedName>
    <definedName name="bu5total84a">[4]B_U_5!$C$103</definedName>
    <definedName name="bu5total85">[4]B_U_5!$D$95</definedName>
    <definedName name="bu5total85a">[4]B_U_5!$D$103</definedName>
    <definedName name="bu5total86">[4]B_U_5!$E$95</definedName>
    <definedName name="bu5total86a">[4]B_U_5!$E$103</definedName>
    <definedName name="bu5total87">[4]B_U_5!$F$95</definedName>
    <definedName name="bu5total87a">[4]B_U_5!$F$103</definedName>
    <definedName name="bu5total88">[4]B_U_5!$G$95</definedName>
    <definedName name="bu5total88a">[4]B_U_5!$G$103</definedName>
    <definedName name="bu5total89">[4]B_U_5!$H$95</definedName>
    <definedName name="bu5total89a">[4]B_U_5!$H$103</definedName>
    <definedName name="bu5total90">[4]B_U_5!$I$95</definedName>
    <definedName name="bu5total90a">[4]B_U_5!$I$103</definedName>
    <definedName name="bu5total91">[4]B_U_5!$J$95</definedName>
    <definedName name="bu5total91a">[4]B_U_5!$J$103</definedName>
    <definedName name="bu5total92">[4]B_U_5!$K$95</definedName>
    <definedName name="bu5total92a">[4]B_U_5!$K$103</definedName>
    <definedName name="bu5total93">[4]B_U_5!$L$95</definedName>
    <definedName name="bu5total93a">[4]B_U_5!$L$103</definedName>
    <definedName name="bu5total94">[4]B_U_5!$M$95</definedName>
    <definedName name="bu5total94a">[4]B_U_5!$M$103</definedName>
    <definedName name="bu5total95">[4]B_U_5!$N$95</definedName>
    <definedName name="bu5total95a">[4]B_U_5!$N$103</definedName>
    <definedName name="bu5total96">[4]B_U_5!$O$95</definedName>
    <definedName name="bu5total96a">[4]B_U_5!$O$103</definedName>
    <definedName name="bu5total97">[4]B_U_5!$P$95</definedName>
    <definedName name="bu5total97a">[4]B_U_5!$P$103</definedName>
    <definedName name="bu5total98">[4]B_U_5!$Q$95</definedName>
    <definedName name="bu5total98a">[4]B_U_5!$Q$103</definedName>
    <definedName name="bu6total84">[4]B_U_6!$C$94</definedName>
    <definedName name="bu6total84a">[4]B_U_6!$C$103</definedName>
    <definedName name="bu6total85">[4]B_U_6!$D$94</definedName>
    <definedName name="bu6total85a">[4]B_U_6!$D$103</definedName>
    <definedName name="bu6total86">[4]B_U_6!$E$94</definedName>
    <definedName name="bu6total86a">[4]B_U_6!$E$103</definedName>
    <definedName name="bu6total87">[4]B_U_6!$F$94</definedName>
    <definedName name="bu6total87a">[4]B_U_6!$F$103</definedName>
    <definedName name="bu6total88">[4]B_U_6!$G$94</definedName>
    <definedName name="bu6total88a">[4]B_U_6!$G$103</definedName>
    <definedName name="bu6total89">[4]B_U_6!$H$94</definedName>
    <definedName name="bu6total89a">[4]B_U_6!$H$103</definedName>
    <definedName name="bu6total90">[4]B_U_6!$I$94</definedName>
    <definedName name="bu6total90a">[4]B_U_6!$I$103</definedName>
    <definedName name="bu6total91">[4]B_U_6!$J$94</definedName>
    <definedName name="bu6total91a">[4]B_U_6!$J$103</definedName>
    <definedName name="bu6total92">[4]B_U_6!$K$94</definedName>
    <definedName name="bu6total92a">[4]B_U_6!$K$103</definedName>
    <definedName name="bu6total93">[4]B_U_6!$L$94</definedName>
    <definedName name="bu6total93a">[4]B_U_6!$L$103</definedName>
    <definedName name="bu6total94">[4]B_U_6!$M$94</definedName>
    <definedName name="bu6total94a">[4]B_U_6!$M$103</definedName>
    <definedName name="bu6total95">[4]B_U_6!$N$94</definedName>
    <definedName name="bu6total95a">[4]B_U_6!$N$103</definedName>
    <definedName name="bu6total96">[4]B_U_6!$O$94</definedName>
    <definedName name="bu6total96a">[4]B_U_6!$O$103</definedName>
    <definedName name="bu6total97">[4]B_U_6!$P$94</definedName>
    <definedName name="bu6total97a">[4]B_U_6!$P$103</definedName>
    <definedName name="bu6total98">[4]B_U_6!$Q$94</definedName>
    <definedName name="bu6total98a">[4]B_U_6!$Q$103</definedName>
    <definedName name="bu7total84">[4]B_U_7!$C$95</definedName>
    <definedName name="bu7total84a">[4]B_U_7!$C$103</definedName>
    <definedName name="bu7total85">[4]B_U_7!$D$95</definedName>
    <definedName name="bu7total85a">[4]B_U_7!$D$103</definedName>
    <definedName name="bu7total86">[4]B_U_7!$E$95</definedName>
    <definedName name="bu7total86a">[4]B_U_7!$E$103</definedName>
    <definedName name="bu7total87">[4]B_U_7!$F$95</definedName>
    <definedName name="bu7total87a">[4]B_U_7!$F$103</definedName>
    <definedName name="bu7total88">[4]B_U_7!$G$95</definedName>
    <definedName name="bu7total88a">[4]B_U_7!$G$103</definedName>
    <definedName name="bu7total89">[4]B_U_7!$H$95</definedName>
    <definedName name="bu7total89a">[4]B_U_7!$H$103</definedName>
    <definedName name="bu7total90">[4]B_U_7!$I$95</definedName>
    <definedName name="bu7total90a">[4]B_U_7!$I$103</definedName>
    <definedName name="bu7total91">[4]B_U_7!$J$95</definedName>
    <definedName name="bu7total91a">[4]B_U_7!$J$103</definedName>
    <definedName name="bu7total92">[4]B_U_7!$K$95</definedName>
    <definedName name="bu7total92a">[4]B_U_7!$K$103</definedName>
    <definedName name="bu7total93">[4]B_U_7!$L$95</definedName>
    <definedName name="bu7total93a">[4]B_U_7!$L$103</definedName>
    <definedName name="bu7total94">[4]B_U_7!$M$95</definedName>
    <definedName name="bu7total94a">[4]B_U_7!$M$103</definedName>
    <definedName name="bu7total95">[4]B_U_7!$N$95</definedName>
    <definedName name="bu7total95a">[4]B_U_7!$N$103</definedName>
    <definedName name="bu7total96">[4]B_U_7!$O$95</definedName>
    <definedName name="bu7total96a">[4]B_U_7!$O$103</definedName>
    <definedName name="bu7total97">[4]B_U_7!$P$95</definedName>
    <definedName name="bu7total97a">[4]B_U_7!$P$103</definedName>
    <definedName name="bu7total98">[4]B_U_7!$Q$95</definedName>
    <definedName name="bu7total98a">[4]B_U_7!$Q$103</definedName>
    <definedName name="bu8total84">[4]B_U_8!$C$94</definedName>
    <definedName name="bu8total84a">[4]B_U_8!$C$103</definedName>
    <definedName name="bu8total85">[4]B_U_8!$D$94</definedName>
    <definedName name="bu8total85a">[4]B_U_8!$D$103</definedName>
    <definedName name="bu8total86">[4]B_U_8!$E$94</definedName>
    <definedName name="bu8total86a">[4]B_U_8!$E$103</definedName>
    <definedName name="bu8total87">[4]B_U_8!$F$94</definedName>
    <definedName name="bu8total87a">[4]B_U_8!$F$103</definedName>
    <definedName name="bu8total88">[4]B_U_8!$G$94</definedName>
    <definedName name="bu8total88a">[4]B_U_8!$G$103</definedName>
    <definedName name="bu8total89">[4]B_U_8!$H$94</definedName>
    <definedName name="bu8total89a">[4]B_U_8!$H$103</definedName>
    <definedName name="bu8total90">[4]B_U_8!$I$94</definedName>
    <definedName name="bu8total90a">[4]B_U_8!$I$103</definedName>
    <definedName name="bu8total91">[4]B_U_8!$J$94</definedName>
    <definedName name="bu8total91a">[4]B_U_8!$J$103</definedName>
    <definedName name="bu8total92">[4]B_U_8!$K$94</definedName>
    <definedName name="bu8total92a">[4]B_U_8!$K$103</definedName>
    <definedName name="bu8total93">[4]B_U_8!$L$94</definedName>
    <definedName name="bu8total93a">[4]B_U_8!$L$103</definedName>
    <definedName name="bu8total94">[4]B_U_8!$M$94</definedName>
    <definedName name="bu8total94a">[4]B_U_8!$M$103</definedName>
    <definedName name="bu8total95">[4]B_U_8!$N$94</definedName>
    <definedName name="bu8total95a">[4]B_U_8!$N$103</definedName>
    <definedName name="bu8total96">[4]B_U_8!$O$94</definedName>
    <definedName name="bu8total96a">[4]B_U_8!$O$103</definedName>
    <definedName name="bu8total97">[4]B_U_8!$P$94</definedName>
    <definedName name="bu8total97a">[4]B_U_8!$P$103</definedName>
    <definedName name="bu8total98">[4]B_U_8!$Q$94</definedName>
    <definedName name="bu8total98a">[4]B_U_8!$Q$103</definedName>
    <definedName name="bu9total84">[4]B_U_9!$C$95</definedName>
    <definedName name="bu9total84a">[4]B_U_9!$C$103</definedName>
    <definedName name="bu9total85">[4]B_U_9!$D$95</definedName>
    <definedName name="bu9total85a">[4]B_U_9!$D$103</definedName>
    <definedName name="bu9total86">[4]B_U_9!$E$95</definedName>
    <definedName name="bu9total86a">[4]B_U_9!$E$103</definedName>
    <definedName name="bu9total87">[4]B_U_9!$F$95</definedName>
    <definedName name="bu9total87a">[4]B_U_9!$F$103</definedName>
    <definedName name="bu9total88">[4]B_U_9!$G$95</definedName>
    <definedName name="bu9total88a">[4]B_U_9!$G$103</definedName>
    <definedName name="bu9total89">[4]B_U_9!$H$95</definedName>
    <definedName name="bu9total89a">[4]B_U_9!$H$103</definedName>
    <definedName name="bu9total90">[4]B_U_9!$I$95</definedName>
    <definedName name="bu9total90a">[4]B_U_9!$I$103</definedName>
    <definedName name="bu9total91">[4]B_U_9!$J$95</definedName>
    <definedName name="bu9total91a">[4]B_U_9!$J$103</definedName>
    <definedName name="bu9total92">[4]B_U_9!$K$95</definedName>
    <definedName name="bu9total92a">[4]B_U_9!$K$103</definedName>
    <definedName name="bu9total93">[4]B_U_9!$L$95</definedName>
    <definedName name="bu9total93a">[4]B_U_9!$L$103</definedName>
    <definedName name="bu9total94">[4]B_U_9!$M$95</definedName>
    <definedName name="bu9total94a">[4]B_U_9!$M$103</definedName>
    <definedName name="bu9total95">[4]B_U_9!$N$95</definedName>
    <definedName name="bu9total95a">[4]B_U_9!$N$103</definedName>
    <definedName name="bu9total96">[4]B_U_9!$O$95</definedName>
    <definedName name="bu9total96a">[4]B_U_9!$O$103</definedName>
    <definedName name="bu9total97">[4]B_U_9!$P$95</definedName>
    <definedName name="bu9total97a">[4]B_U_9!$P$103</definedName>
    <definedName name="bu9total98">[4]B_U_9!$Q$95</definedName>
    <definedName name="bu9total98a">[4]B_U_9!$Q$103</definedName>
    <definedName name="C_" localSheetId="1">#REF!</definedName>
    <definedName name="C_" localSheetId="2">#REF!</definedName>
    <definedName name="C_" localSheetId="3">#REF!</definedName>
    <definedName name="C_" localSheetId="4">#REF!</definedName>
    <definedName name="C_" localSheetId="5">#REF!</definedName>
    <definedName name="C_" localSheetId="6">#REF!</definedName>
    <definedName name="C_" localSheetId="7">#REF!</definedName>
    <definedName name="C_" localSheetId="8">#REF!</definedName>
    <definedName name="C_" localSheetId="9">#REF!</definedName>
    <definedName name="C_" localSheetId="10">#REF!</definedName>
    <definedName name="C_" localSheetId="11">#REF!</definedName>
    <definedName name="C_" localSheetId="12">#REF!</definedName>
    <definedName name="C_" localSheetId="13">#REF!</definedName>
    <definedName name="C_" localSheetId="14">#REF!</definedName>
    <definedName name="C_" localSheetId="15">#REF!</definedName>
    <definedName name="C_" localSheetId="16">#REF!</definedName>
    <definedName name="C_" localSheetId="17">#REF!</definedName>
    <definedName name="C_" localSheetId="18">#REF!</definedName>
    <definedName name="C_" localSheetId="19">#REF!</definedName>
    <definedName name="C_" localSheetId="20">#REF!</definedName>
    <definedName name="C_" localSheetId="21">#REF!</definedName>
    <definedName name="C_" localSheetId="22">#REF!</definedName>
    <definedName name="C_" localSheetId="23">#REF!</definedName>
    <definedName name="C_" localSheetId="24">#REF!</definedName>
    <definedName name="C_" localSheetId="25">#REF!</definedName>
    <definedName name="C_" localSheetId="26">#REF!</definedName>
    <definedName name="C_">#REF!</definedName>
    <definedName name="CALLOC">#N/A</definedName>
    <definedName name="Carrying_Charge">'[10]Rates &amp; Loaders'!$C$26</definedName>
    <definedName name="CBREV">#N/A</definedName>
    <definedName name="CBREV1">#N/A</definedName>
    <definedName name="cc1end">[4]Model!$A$68:$IV$68</definedName>
    <definedName name="cc1subrange">[4]Model!$A$48:$IV$75</definedName>
    <definedName name="cc2origin">[4]Model!$A$76</definedName>
    <definedName name="cc2subrange">[4]Model!$A$124:$IV$146</definedName>
    <definedName name="cc3subrange">[4]Model!$A$152:$IV$179</definedName>
    <definedName name="CCBT_ApporFactor">[11]OTHERINPUTS!$G$115</definedName>
    <definedName name="CCBT_ApporFactor_Prior">[11]OTHERINPUTS!$F$115</definedName>
    <definedName name="CCBT_EffectTaxRate">[11]OTHERINPUTS!$G$119</definedName>
    <definedName name="CCBT_EffectTaxRate_Prior">[11]OTHERINPUTS!$F$119</definedName>
    <definedName name="CCBT_EffectTaxRatePrior" localSheetId="1">[12]OTHERINPUTS!#REF!</definedName>
    <definedName name="CCBT_EffectTaxRatePrior" localSheetId="2">[12]OTHERINPUTS!#REF!</definedName>
    <definedName name="CCBT_EffectTaxRatePrior" localSheetId="3">[12]OTHERINPUTS!#REF!</definedName>
    <definedName name="CCBT_EffectTaxRatePrior" localSheetId="4">[12]OTHERINPUTS!#REF!</definedName>
    <definedName name="CCBT_EffectTaxRatePrior" localSheetId="5">[12]OTHERINPUTS!#REF!</definedName>
    <definedName name="CCBT_EffectTaxRatePrior" localSheetId="6">[12]OTHERINPUTS!#REF!</definedName>
    <definedName name="CCBT_EffectTaxRatePrior" localSheetId="7">[12]OTHERINPUTS!#REF!</definedName>
    <definedName name="CCBT_EffectTaxRatePrior" localSheetId="8">[12]OTHERINPUTS!#REF!</definedName>
    <definedName name="CCBT_EffectTaxRatePrior" localSheetId="9">[12]OTHERINPUTS!#REF!</definedName>
    <definedName name="CCBT_EffectTaxRatePrior" localSheetId="10">[12]OTHERINPUTS!#REF!</definedName>
    <definedName name="CCBT_EffectTaxRatePrior" localSheetId="11">[12]OTHERINPUTS!#REF!</definedName>
    <definedName name="CCBT_EffectTaxRatePrior" localSheetId="12">[12]OTHERINPUTS!#REF!</definedName>
    <definedName name="CCBT_EffectTaxRatePrior" localSheetId="13">[12]OTHERINPUTS!#REF!</definedName>
    <definedName name="CCBT_EffectTaxRatePrior" localSheetId="14">[12]OTHERINPUTS!#REF!</definedName>
    <definedName name="CCBT_EffectTaxRatePrior" localSheetId="15">[12]OTHERINPUTS!#REF!</definedName>
    <definedName name="CCBT_EffectTaxRatePrior" localSheetId="16">[12]OTHERINPUTS!#REF!</definedName>
    <definedName name="CCBT_EffectTaxRatePrior" localSheetId="17">[12]OTHERINPUTS!#REF!</definedName>
    <definedName name="CCBT_EffectTaxRatePrior" localSheetId="18">[12]OTHERINPUTS!#REF!</definedName>
    <definedName name="CCBT_EffectTaxRatePrior" localSheetId="19">[12]OTHERINPUTS!#REF!</definedName>
    <definedName name="CCBT_EffectTaxRatePrior" localSheetId="20">[12]OTHERINPUTS!#REF!</definedName>
    <definedName name="CCBT_EffectTaxRatePrior" localSheetId="21">[12]OTHERINPUTS!#REF!</definedName>
    <definedName name="CCBT_EffectTaxRatePrior" localSheetId="22">[12]OTHERINPUTS!#REF!</definedName>
    <definedName name="CCBT_EffectTaxRatePrior" localSheetId="23">[12]OTHERINPUTS!#REF!</definedName>
    <definedName name="CCBT_EffectTaxRatePrior" localSheetId="24">[12]OTHERINPUTS!#REF!</definedName>
    <definedName name="CCBT_EffectTaxRatePrior" localSheetId="25">[12]OTHERINPUTS!#REF!</definedName>
    <definedName name="CCBT_EffectTaxRatePrior" localSheetId="26">[12]OTHERINPUTS!#REF!</definedName>
    <definedName name="CCBT_EffectTaxRatePrior">[12]OTHERINPUTS!#REF!</definedName>
    <definedName name="CCBT_TaxRate">[11]OTHERINPUTS!$G$111</definedName>
    <definedName name="CCBT_TaxRatePrior" localSheetId="1">[12]OTHERINPUTS!#REF!</definedName>
    <definedName name="CCBT_TaxRatePrior" localSheetId="2">[12]OTHERINPUTS!#REF!</definedName>
    <definedName name="CCBT_TaxRatePrior" localSheetId="3">[12]OTHERINPUTS!#REF!</definedName>
    <definedName name="CCBT_TaxRatePrior" localSheetId="4">[12]OTHERINPUTS!#REF!</definedName>
    <definedName name="CCBT_TaxRatePrior" localSheetId="5">[12]OTHERINPUTS!#REF!</definedName>
    <definedName name="CCBT_TaxRatePrior" localSheetId="6">[12]OTHERINPUTS!#REF!</definedName>
    <definedName name="CCBT_TaxRatePrior" localSheetId="7">[12]OTHERINPUTS!#REF!</definedName>
    <definedName name="CCBT_TaxRatePrior" localSheetId="8">[12]OTHERINPUTS!#REF!</definedName>
    <definedName name="CCBT_TaxRatePrior" localSheetId="9">[12]OTHERINPUTS!#REF!</definedName>
    <definedName name="CCBT_TaxRatePrior" localSheetId="10">[12]OTHERINPUTS!#REF!</definedName>
    <definedName name="CCBT_TaxRatePrior" localSheetId="11">[12]OTHERINPUTS!#REF!</definedName>
    <definedName name="CCBT_TaxRatePrior" localSheetId="12">[12]OTHERINPUTS!#REF!</definedName>
    <definedName name="CCBT_TaxRatePrior" localSheetId="13">[12]OTHERINPUTS!#REF!</definedName>
    <definedName name="CCBT_TaxRatePrior" localSheetId="14">[12]OTHERINPUTS!#REF!</definedName>
    <definedName name="CCBT_TaxRatePrior" localSheetId="15">[12]OTHERINPUTS!#REF!</definedName>
    <definedName name="CCBT_TaxRatePrior" localSheetId="16">[12]OTHERINPUTS!#REF!</definedName>
    <definedName name="CCBT_TaxRatePrior" localSheetId="17">[12]OTHERINPUTS!#REF!</definedName>
    <definedName name="CCBT_TaxRatePrior" localSheetId="18">[12]OTHERINPUTS!#REF!</definedName>
    <definedName name="CCBT_TaxRatePrior" localSheetId="19">[12]OTHERINPUTS!#REF!</definedName>
    <definedName name="CCBT_TaxRatePrior" localSheetId="20">[12]OTHERINPUTS!#REF!</definedName>
    <definedName name="CCBT_TaxRatePrior" localSheetId="21">[12]OTHERINPUTS!#REF!</definedName>
    <definedName name="CCBT_TaxRatePrior" localSheetId="22">[12]OTHERINPUTS!#REF!</definedName>
    <definedName name="CCBT_TaxRatePrior" localSheetId="23">[12]OTHERINPUTS!#REF!</definedName>
    <definedName name="CCBT_TaxRatePrior" localSheetId="24">[12]OTHERINPUTS!#REF!</definedName>
    <definedName name="CCBT_TaxRatePrior" localSheetId="25">[12]OTHERINPUTS!#REF!</definedName>
    <definedName name="CCBT_TaxRatePrior" localSheetId="26">[12]OTHERINPUTS!#REF!</definedName>
    <definedName name="CCBT_TaxRatePrior">[12]OTHERINPUTS!#REF!</definedName>
    <definedName name="CCBTNonOP_CurrentYTD">[11]CCBT!$J$45</definedName>
    <definedName name="CCBTNonOP_PriorYTD">[11]CCBT!$G$45</definedName>
    <definedName name="CCBTOP_CurrentYTD">[11]CCBT!$I$45</definedName>
    <definedName name="CCBTOP_PriorYTD">[11]CCBT!$F$45</definedName>
    <definedName name="CENCOM">#N/A</definedName>
    <definedName name="CENIND">#N/A</definedName>
    <definedName name="CENRES">#N/A</definedName>
    <definedName name="CENRET">#N/A</definedName>
    <definedName name="CENSTL">#N/A</definedName>
    <definedName name="CFREV">#N/A</definedName>
    <definedName name="CGE_CurrentYTD" localSheetId="1">#REF!</definedName>
    <definedName name="CGE_CurrentYTD" localSheetId="2">#REF!</definedName>
    <definedName name="CGE_CurrentYTD" localSheetId="3">#REF!</definedName>
    <definedName name="CGE_CurrentYTD" localSheetId="4">#REF!</definedName>
    <definedName name="CGE_CurrentYTD" localSheetId="5">#REF!</definedName>
    <definedName name="CGE_CurrentYTD" localSheetId="6">#REF!</definedName>
    <definedName name="CGE_CurrentYTD" localSheetId="7">#REF!</definedName>
    <definedName name="CGE_CurrentYTD" localSheetId="8">#REF!</definedName>
    <definedName name="CGE_CurrentYTD" localSheetId="9">#REF!</definedName>
    <definedName name="CGE_CurrentYTD" localSheetId="10">#REF!</definedName>
    <definedName name="CGE_CurrentYTD" localSheetId="11">#REF!</definedName>
    <definedName name="CGE_CurrentYTD" localSheetId="12">#REF!</definedName>
    <definedName name="CGE_CurrentYTD" localSheetId="13">#REF!</definedName>
    <definedName name="CGE_CurrentYTD" localSheetId="14">#REF!</definedName>
    <definedName name="CGE_CurrentYTD" localSheetId="15">#REF!</definedName>
    <definedName name="CGE_CurrentYTD" localSheetId="16">#REF!</definedName>
    <definedName name="CGE_CurrentYTD" localSheetId="17">#REF!</definedName>
    <definedName name="CGE_CurrentYTD" localSheetId="18">#REF!</definedName>
    <definedName name="CGE_CurrentYTD" localSheetId="19">#REF!</definedName>
    <definedName name="CGE_CurrentYTD" localSheetId="20">#REF!</definedName>
    <definedName name="CGE_CurrentYTD" localSheetId="21">#REF!</definedName>
    <definedName name="CGE_CurrentYTD" localSheetId="22">#REF!</definedName>
    <definedName name="CGE_CurrentYTD" localSheetId="23">#REF!</definedName>
    <definedName name="CGE_CurrentYTD" localSheetId="24">#REF!</definedName>
    <definedName name="CGE_CurrentYTD" localSheetId="25">#REF!</definedName>
    <definedName name="CGE_CurrentYTD" localSheetId="26">#REF!</definedName>
    <definedName name="CGE_CurrentYTD">#REF!</definedName>
    <definedName name="CGE_PriorYTD" localSheetId="1">#REF!</definedName>
    <definedName name="CGE_PriorYTD" localSheetId="2">#REF!</definedName>
    <definedName name="CGE_PriorYTD" localSheetId="3">#REF!</definedName>
    <definedName name="CGE_PriorYTD" localSheetId="4">#REF!</definedName>
    <definedName name="CGE_PriorYTD" localSheetId="5">#REF!</definedName>
    <definedName name="CGE_PriorYTD" localSheetId="6">#REF!</definedName>
    <definedName name="CGE_PriorYTD" localSheetId="7">#REF!</definedName>
    <definedName name="CGE_PriorYTD" localSheetId="8">#REF!</definedName>
    <definedName name="CGE_PriorYTD" localSheetId="9">#REF!</definedName>
    <definedName name="CGE_PriorYTD" localSheetId="10">#REF!</definedName>
    <definedName name="CGE_PriorYTD" localSheetId="11">#REF!</definedName>
    <definedName name="CGE_PriorYTD" localSheetId="12">#REF!</definedName>
    <definedName name="CGE_PriorYTD" localSheetId="13">#REF!</definedName>
    <definedName name="CGE_PriorYTD" localSheetId="14">#REF!</definedName>
    <definedName name="CGE_PriorYTD" localSheetId="15">#REF!</definedName>
    <definedName name="CGE_PriorYTD" localSheetId="16">#REF!</definedName>
    <definedName name="CGE_PriorYTD" localSheetId="17">#REF!</definedName>
    <definedName name="CGE_PriorYTD" localSheetId="18">#REF!</definedName>
    <definedName name="CGE_PriorYTD" localSheetId="19">#REF!</definedName>
    <definedName name="CGE_PriorYTD" localSheetId="20">#REF!</definedName>
    <definedName name="CGE_PriorYTD" localSheetId="21">#REF!</definedName>
    <definedName name="CGE_PriorYTD" localSheetId="22">#REF!</definedName>
    <definedName name="CGE_PriorYTD" localSheetId="23">#REF!</definedName>
    <definedName name="CGE_PriorYTD" localSheetId="24">#REF!</definedName>
    <definedName name="CGE_PriorYTD" localSheetId="25">#REF!</definedName>
    <definedName name="CGE_PriorYTD" localSheetId="26">#REF!</definedName>
    <definedName name="CGE_PriorYTD">#REF!</definedName>
    <definedName name="cgl" hidden="1">{#N/A,#N/A,FALSE,"GLDwnLoad"}</definedName>
    <definedName name="CGREV">#N/A</definedName>
    <definedName name="Choose_Lamp">'[13]User Interface'!$C$9</definedName>
    <definedName name="Choose_Wattage">'[13]User Interface'!$E$9</definedName>
    <definedName name="chrtContract">'[4]QRE Charts'!$C$274:$R$297</definedName>
    <definedName name="chrtSensitivity">'[4]QRE Charts'!$D$372:$O$375</definedName>
    <definedName name="chrtSensWages">'[4]Sens_QRE''s'!$C$118:$R$141</definedName>
    <definedName name="chrtSupplies">'[4]QRE Charts'!$C$248:$R$271</definedName>
    <definedName name="chrtTax">'[4]QRE Charts'!$C$327:$E$342</definedName>
    <definedName name="chrtTotalByCo">'[4]QRE Charts'!$C$300:$R$323</definedName>
    <definedName name="chrtTotalByType">'[4]QRE Charts'!$C$216:$R$219</definedName>
    <definedName name="chrtWages">'[4]QRE Charts'!$C$222:$R$245</definedName>
    <definedName name="CLPDISC" localSheetId="1">#REF!</definedName>
    <definedName name="CLPDISC" localSheetId="2">#REF!</definedName>
    <definedName name="CLPDISC" localSheetId="3">#REF!</definedName>
    <definedName name="CLPDISC" localSheetId="4">#REF!</definedName>
    <definedName name="CLPDISC" localSheetId="5">#REF!</definedName>
    <definedName name="CLPDISC" localSheetId="6">#REF!</definedName>
    <definedName name="CLPDISC" localSheetId="7">#REF!</definedName>
    <definedName name="CLPDISC" localSheetId="8">#REF!</definedName>
    <definedName name="CLPDISC" localSheetId="9">#REF!</definedName>
    <definedName name="CLPDISC" localSheetId="10">#REF!</definedName>
    <definedName name="CLPDISC" localSheetId="11">#REF!</definedName>
    <definedName name="CLPDISC" localSheetId="12">#REF!</definedName>
    <definedName name="CLPDISC" localSheetId="13">#REF!</definedName>
    <definedName name="CLPDISC" localSheetId="14">#REF!</definedName>
    <definedName name="CLPDISC" localSheetId="15">#REF!</definedName>
    <definedName name="CLPDISC" localSheetId="16">#REF!</definedName>
    <definedName name="CLPDISC" localSheetId="17">#REF!</definedName>
    <definedName name="CLPDISC" localSheetId="18">#REF!</definedName>
    <definedName name="CLPDISC" localSheetId="19">#REF!</definedName>
    <definedName name="CLPDISC" localSheetId="20">#REF!</definedName>
    <definedName name="CLPDISC" localSheetId="21">#REF!</definedName>
    <definedName name="CLPDISC" localSheetId="22">#REF!</definedName>
    <definedName name="CLPDISC" localSheetId="23">#REF!</definedName>
    <definedName name="CLPDISC" localSheetId="24">#REF!</definedName>
    <definedName name="CLPDISC" localSheetId="25">#REF!</definedName>
    <definedName name="CLPDISC" localSheetId="26">#REF!</definedName>
    <definedName name="CLPDISC">#REF!</definedName>
    <definedName name="CLPECD" localSheetId="1">#REF!</definedName>
    <definedName name="CLPECD" localSheetId="2">#REF!</definedName>
    <definedName name="CLPECD" localSheetId="3">#REF!</definedName>
    <definedName name="CLPECD" localSheetId="4">#REF!</definedName>
    <definedName name="CLPECD" localSheetId="5">#REF!</definedName>
    <definedName name="CLPECD" localSheetId="6">#REF!</definedName>
    <definedName name="CLPECD" localSheetId="7">#REF!</definedName>
    <definedName name="CLPECD" localSheetId="8">#REF!</definedName>
    <definedName name="CLPECD" localSheetId="9">#REF!</definedName>
    <definedName name="CLPECD" localSheetId="10">#REF!</definedName>
    <definedName name="CLPECD" localSheetId="11">#REF!</definedName>
    <definedName name="CLPECD" localSheetId="12">#REF!</definedName>
    <definedName name="CLPECD" localSheetId="13">#REF!</definedName>
    <definedName name="CLPECD" localSheetId="14">#REF!</definedName>
    <definedName name="CLPECD" localSheetId="15">#REF!</definedName>
    <definedName name="CLPECD" localSheetId="16">#REF!</definedName>
    <definedName name="CLPECD" localSheetId="17">#REF!</definedName>
    <definedName name="CLPECD" localSheetId="18">#REF!</definedName>
    <definedName name="CLPECD" localSheetId="19">#REF!</definedName>
    <definedName name="CLPECD" localSheetId="20">#REF!</definedName>
    <definedName name="CLPECD" localSheetId="21">#REF!</definedName>
    <definedName name="CLPECD" localSheetId="22">#REF!</definedName>
    <definedName name="CLPECD" localSheetId="23">#REF!</definedName>
    <definedName name="CLPECD" localSheetId="24">#REF!</definedName>
    <definedName name="CLPECD" localSheetId="25">#REF!</definedName>
    <definedName name="CLPECD" localSheetId="26">#REF!</definedName>
    <definedName name="CLPECD">#REF!</definedName>
    <definedName name="CLPINC" localSheetId="1">#REF!</definedName>
    <definedName name="CLPINC" localSheetId="2">#REF!</definedName>
    <definedName name="CLPINC" localSheetId="3">#REF!</definedName>
    <definedName name="CLPINC" localSheetId="4">#REF!</definedName>
    <definedName name="CLPINC" localSheetId="5">#REF!</definedName>
    <definedName name="CLPINC" localSheetId="6">#REF!</definedName>
    <definedName name="CLPINC" localSheetId="7">#REF!</definedName>
    <definedName name="CLPINC" localSheetId="8">#REF!</definedName>
    <definedName name="CLPINC" localSheetId="9">#REF!</definedName>
    <definedName name="CLPINC" localSheetId="10">#REF!</definedName>
    <definedName name="CLPINC" localSheetId="11">#REF!</definedName>
    <definedName name="CLPINC" localSheetId="12">#REF!</definedName>
    <definedName name="CLPINC" localSheetId="13">#REF!</definedName>
    <definedName name="CLPINC" localSheetId="14">#REF!</definedName>
    <definedName name="CLPINC" localSheetId="15">#REF!</definedName>
    <definedName name="CLPINC" localSheetId="16">#REF!</definedName>
    <definedName name="CLPINC" localSheetId="17">#REF!</definedName>
    <definedName name="CLPINC" localSheetId="18">#REF!</definedName>
    <definedName name="CLPINC" localSheetId="19">#REF!</definedName>
    <definedName name="CLPINC" localSheetId="20">#REF!</definedName>
    <definedName name="CLPINC" localSheetId="21">#REF!</definedName>
    <definedName name="CLPINC" localSheetId="22">#REF!</definedName>
    <definedName name="CLPINC" localSheetId="23">#REF!</definedName>
    <definedName name="CLPINC" localSheetId="24">#REF!</definedName>
    <definedName name="CLPINC" localSheetId="25">#REF!</definedName>
    <definedName name="CLPINC" localSheetId="26">#REF!</definedName>
    <definedName name="CLPINC">#REF!</definedName>
    <definedName name="CODE" localSheetId="1">#REF!</definedName>
    <definedName name="CODE" localSheetId="2">#REF!</definedName>
    <definedName name="CODE" localSheetId="3">#REF!</definedName>
    <definedName name="CODE" localSheetId="4">#REF!</definedName>
    <definedName name="CODE" localSheetId="5">#REF!</definedName>
    <definedName name="CODE" localSheetId="6">#REF!</definedName>
    <definedName name="CODE" localSheetId="7">#REF!</definedName>
    <definedName name="CODE" localSheetId="8">#REF!</definedName>
    <definedName name="CODE" localSheetId="9">#REF!</definedName>
    <definedName name="CODE" localSheetId="10">#REF!</definedName>
    <definedName name="CODE" localSheetId="11">#REF!</definedName>
    <definedName name="CODE" localSheetId="12">#REF!</definedName>
    <definedName name="CODE" localSheetId="13">#REF!</definedName>
    <definedName name="CODE" localSheetId="14">#REF!</definedName>
    <definedName name="CODE" localSheetId="15">#REF!</definedName>
    <definedName name="CODE" localSheetId="16">#REF!</definedName>
    <definedName name="CODE" localSheetId="17">#REF!</definedName>
    <definedName name="CODE" localSheetId="18">#REF!</definedName>
    <definedName name="CODE" localSheetId="19">#REF!</definedName>
    <definedName name="CODE" localSheetId="20">#REF!</definedName>
    <definedName name="CODE" localSheetId="21">#REF!</definedName>
    <definedName name="CODE" localSheetId="22">#REF!</definedName>
    <definedName name="CODE" localSheetId="23">#REF!</definedName>
    <definedName name="CODE" localSheetId="24">#REF!</definedName>
    <definedName name="CODE" localSheetId="25">#REF!</definedName>
    <definedName name="CODE" localSheetId="26">#REF!</definedName>
    <definedName name="CODE">#REF!</definedName>
    <definedName name="COMC">#N/A</definedName>
    <definedName name="COMMOD" localSheetId="1">#REF!</definedName>
    <definedName name="COMMOD" localSheetId="2">#REF!</definedName>
    <definedName name="COMMOD" localSheetId="3">#REF!</definedName>
    <definedName name="COMMOD" localSheetId="4">#REF!</definedName>
    <definedName name="COMMOD" localSheetId="5">#REF!</definedName>
    <definedName name="COMMOD" localSheetId="6">#REF!</definedName>
    <definedName name="COMMOD" localSheetId="7">#REF!</definedName>
    <definedName name="COMMOD" localSheetId="8">#REF!</definedName>
    <definedName name="COMMOD" localSheetId="9">#REF!</definedName>
    <definedName name="COMMOD" localSheetId="10">#REF!</definedName>
    <definedName name="COMMOD" localSheetId="11">#REF!</definedName>
    <definedName name="COMMOD" localSheetId="12">#REF!</definedName>
    <definedName name="COMMOD" localSheetId="13">#REF!</definedName>
    <definedName name="COMMOD" localSheetId="14">#REF!</definedName>
    <definedName name="COMMOD" localSheetId="15">#REF!</definedName>
    <definedName name="COMMOD" localSheetId="16">#REF!</definedName>
    <definedName name="COMMOD" localSheetId="17">#REF!</definedName>
    <definedName name="COMMOD" localSheetId="18">#REF!</definedName>
    <definedName name="COMMOD" localSheetId="19">#REF!</definedName>
    <definedName name="COMMOD" localSheetId="20">#REF!</definedName>
    <definedName name="COMMOD" localSheetId="21">#REF!</definedName>
    <definedName name="COMMOD" localSheetId="22">#REF!</definedName>
    <definedName name="COMMOD" localSheetId="23">#REF!</definedName>
    <definedName name="COMMOD" localSheetId="24">#REF!</definedName>
    <definedName name="COMMOD" localSheetId="25">#REF!</definedName>
    <definedName name="COMMOD" localSheetId="26">#REF!</definedName>
    <definedName name="COMMOD">#REF!</definedName>
    <definedName name="Company_Name">[4]Menu!$I$11</definedName>
    <definedName name="CompanyCount">'[4]QRE Charts'!$F$214</definedName>
    <definedName name="COMPAR_PRT_RNG">[4]Comparison!$B$8:$BT$170</definedName>
    <definedName name="Contacts" localSheetId="1">#REF!</definedName>
    <definedName name="Contacts" localSheetId="2">#REF!</definedName>
    <definedName name="Contacts" localSheetId="3">#REF!</definedName>
    <definedName name="Contacts" localSheetId="4">#REF!</definedName>
    <definedName name="Contacts" localSheetId="5">#REF!</definedName>
    <definedName name="Contacts" localSheetId="6">#REF!</definedName>
    <definedName name="Contacts" localSheetId="7">#REF!</definedName>
    <definedName name="Contacts" localSheetId="8">#REF!</definedName>
    <definedName name="Contacts" localSheetId="9">#REF!</definedName>
    <definedName name="Contacts" localSheetId="10">#REF!</definedName>
    <definedName name="Contacts" localSheetId="11">#REF!</definedName>
    <definedName name="Contacts" localSheetId="12">#REF!</definedName>
    <definedName name="Contacts" localSheetId="13">#REF!</definedName>
    <definedName name="Contacts" localSheetId="14">#REF!</definedName>
    <definedName name="Contacts" localSheetId="15">#REF!</definedName>
    <definedName name="Contacts" localSheetId="16">#REF!</definedName>
    <definedName name="Contacts" localSheetId="17">#REF!</definedName>
    <definedName name="Contacts" localSheetId="18">#REF!</definedName>
    <definedName name="Contacts" localSheetId="19">#REF!</definedName>
    <definedName name="Contacts" localSheetId="20">#REF!</definedName>
    <definedName name="Contacts" localSheetId="21">#REF!</definedName>
    <definedName name="Contacts" localSheetId="22">#REF!</definedName>
    <definedName name="Contacts" localSheetId="23">#REF!</definedName>
    <definedName name="Contacts" localSheetId="24">#REF!</definedName>
    <definedName name="Contacts" localSheetId="25">#REF!</definedName>
    <definedName name="Contacts" localSheetId="26">#REF!</definedName>
    <definedName name="Contacts">#REF!</definedName>
    <definedName name="contract_table">[9]bill_tables!$A$12:$L$26</definedName>
    <definedName name="CONVERT_IT" localSheetId="1">#REF!</definedName>
    <definedName name="CONVERT_IT" localSheetId="2">#REF!</definedName>
    <definedName name="CONVERT_IT" localSheetId="3">#REF!</definedName>
    <definedName name="CONVERT_IT" localSheetId="4">#REF!</definedName>
    <definedName name="CONVERT_IT" localSheetId="5">#REF!</definedName>
    <definedName name="CONVERT_IT" localSheetId="6">#REF!</definedName>
    <definedName name="CONVERT_IT" localSheetId="7">#REF!</definedName>
    <definedName name="CONVERT_IT" localSheetId="8">#REF!</definedName>
    <definedName name="CONVERT_IT" localSheetId="9">#REF!</definedName>
    <definedName name="CONVERT_IT" localSheetId="10">#REF!</definedName>
    <definedName name="CONVERT_IT" localSheetId="11">#REF!</definedName>
    <definedName name="CONVERT_IT" localSheetId="12">#REF!</definedName>
    <definedName name="CONVERT_IT" localSheetId="13">#REF!</definedName>
    <definedName name="CONVERT_IT" localSheetId="14">#REF!</definedName>
    <definedName name="CONVERT_IT" localSheetId="15">#REF!</definedName>
    <definedName name="CONVERT_IT" localSheetId="16">#REF!</definedName>
    <definedName name="CONVERT_IT" localSheetId="17">#REF!</definedName>
    <definedName name="CONVERT_IT" localSheetId="18">#REF!</definedName>
    <definedName name="CONVERT_IT" localSheetId="19">#REF!</definedName>
    <definedName name="CONVERT_IT" localSheetId="20">#REF!</definedName>
    <definedName name="CONVERT_IT" localSheetId="21">#REF!</definedName>
    <definedName name="CONVERT_IT" localSheetId="22">#REF!</definedName>
    <definedName name="CONVERT_IT" localSheetId="23">#REF!</definedName>
    <definedName name="CONVERT_IT" localSheetId="24">#REF!</definedName>
    <definedName name="CONVERT_IT" localSheetId="25">#REF!</definedName>
    <definedName name="CONVERT_IT" localSheetId="26">#REF!</definedName>
    <definedName name="CONVERT_IT">#REF!</definedName>
    <definedName name="CONVERT_RTN" localSheetId="1">#REF!</definedName>
    <definedName name="CONVERT_RTN" localSheetId="2">#REF!</definedName>
    <definedName name="CONVERT_RTN" localSheetId="3">#REF!</definedName>
    <definedName name="CONVERT_RTN" localSheetId="4">#REF!</definedName>
    <definedName name="CONVERT_RTN" localSheetId="5">#REF!</definedName>
    <definedName name="CONVERT_RTN" localSheetId="6">#REF!</definedName>
    <definedName name="CONVERT_RTN" localSheetId="7">#REF!</definedName>
    <definedName name="CONVERT_RTN" localSheetId="8">#REF!</definedName>
    <definedName name="CONVERT_RTN" localSheetId="9">#REF!</definedName>
    <definedName name="CONVERT_RTN" localSheetId="10">#REF!</definedName>
    <definedName name="CONVERT_RTN" localSheetId="11">#REF!</definedName>
    <definedName name="CONVERT_RTN" localSheetId="12">#REF!</definedName>
    <definedName name="CONVERT_RTN" localSheetId="13">#REF!</definedName>
    <definedName name="CONVERT_RTN" localSheetId="14">#REF!</definedName>
    <definedName name="CONVERT_RTN" localSheetId="15">#REF!</definedName>
    <definedName name="CONVERT_RTN" localSheetId="16">#REF!</definedName>
    <definedName name="CONVERT_RTN" localSheetId="17">#REF!</definedName>
    <definedName name="CONVERT_RTN" localSheetId="18">#REF!</definedName>
    <definedName name="CONVERT_RTN" localSheetId="19">#REF!</definedName>
    <definedName name="CONVERT_RTN" localSheetId="20">#REF!</definedName>
    <definedName name="CONVERT_RTN" localSheetId="21">#REF!</definedName>
    <definedName name="CONVERT_RTN" localSheetId="22">#REF!</definedName>
    <definedName name="CONVERT_RTN" localSheetId="23">#REF!</definedName>
    <definedName name="CONVERT_RTN" localSheetId="24">#REF!</definedName>
    <definedName name="CONVERT_RTN" localSheetId="25">#REF!</definedName>
    <definedName name="CONVERT_RTN" localSheetId="26">#REF!</definedName>
    <definedName name="CONVERT_RTN">#REF!</definedName>
    <definedName name="COPY" localSheetId="1">#REF!</definedName>
    <definedName name="COPY" localSheetId="2">#REF!</definedName>
    <definedName name="COPY" localSheetId="3">#REF!</definedName>
    <definedName name="COPY" localSheetId="4">#REF!</definedName>
    <definedName name="COPY" localSheetId="5">#REF!</definedName>
    <definedName name="COPY" localSheetId="6">#REF!</definedName>
    <definedName name="COPY" localSheetId="7">#REF!</definedName>
    <definedName name="COPY" localSheetId="8">#REF!</definedName>
    <definedName name="COPY" localSheetId="9">#REF!</definedName>
    <definedName name="COPY" localSheetId="10">#REF!</definedName>
    <definedName name="COPY" localSheetId="11">#REF!</definedName>
    <definedName name="COPY" localSheetId="12">#REF!</definedName>
    <definedName name="COPY" localSheetId="13">#REF!</definedName>
    <definedName name="COPY" localSheetId="14">#REF!</definedName>
    <definedName name="COPY" localSheetId="15">#REF!</definedName>
    <definedName name="COPY" localSheetId="16">#REF!</definedName>
    <definedName name="COPY" localSheetId="17">#REF!</definedName>
    <definedName name="COPY" localSheetId="18">#REF!</definedName>
    <definedName name="COPY" localSheetId="19">#REF!</definedName>
    <definedName name="COPY" localSheetId="20">#REF!</definedName>
    <definedName name="COPY" localSheetId="21">#REF!</definedName>
    <definedName name="COPY" localSheetId="22">#REF!</definedName>
    <definedName name="COPY" localSheetId="23">#REF!</definedName>
    <definedName name="COPY" localSheetId="24">#REF!</definedName>
    <definedName name="COPY" localSheetId="25">#REF!</definedName>
    <definedName name="COPY" localSheetId="26">#REF!</definedName>
    <definedName name="COPY">#REF!</definedName>
    <definedName name="cost_of_capital" localSheetId="1">#REF!</definedName>
    <definedName name="cost_of_capital" localSheetId="2">#REF!</definedName>
    <definedName name="cost_of_capital" localSheetId="3">#REF!</definedName>
    <definedName name="cost_of_capital" localSheetId="4">#REF!</definedName>
    <definedName name="cost_of_capital" localSheetId="5">#REF!</definedName>
    <definedName name="cost_of_capital" localSheetId="6">#REF!</definedName>
    <definedName name="cost_of_capital" localSheetId="7">#REF!</definedName>
    <definedName name="cost_of_capital" localSheetId="8">#REF!</definedName>
    <definedName name="cost_of_capital" localSheetId="9">#REF!</definedName>
    <definedName name="cost_of_capital" localSheetId="10">#REF!</definedName>
    <definedName name="cost_of_capital" localSheetId="11">#REF!</definedName>
    <definedName name="cost_of_capital" localSheetId="12">#REF!</definedName>
    <definedName name="cost_of_capital" localSheetId="13">#REF!</definedName>
    <definedName name="cost_of_capital" localSheetId="14">#REF!</definedName>
    <definedName name="cost_of_capital" localSheetId="15">#REF!</definedName>
    <definedName name="cost_of_capital" localSheetId="16">#REF!</definedName>
    <definedName name="cost_of_capital" localSheetId="17">#REF!</definedName>
    <definedName name="cost_of_capital" localSheetId="18">#REF!</definedName>
    <definedName name="cost_of_capital" localSheetId="19">#REF!</definedName>
    <definedName name="cost_of_capital" localSheetId="20">#REF!</definedName>
    <definedName name="cost_of_capital" localSheetId="21">#REF!</definedName>
    <definedName name="cost_of_capital" localSheetId="22">#REF!</definedName>
    <definedName name="cost_of_capital" localSheetId="23">#REF!</definedName>
    <definedName name="cost_of_capital" localSheetId="24">#REF!</definedName>
    <definedName name="cost_of_capital" localSheetId="25">#REF!</definedName>
    <definedName name="cost_of_capital" localSheetId="26">#REF!</definedName>
    <definedName name="cost_of_capital">#REF!</definedName>
    <definedName name="COUNTER">'[4]Macro Tables'!$C$21</definedName>
    <definedName name="credit_rate">[4]Print!$I$18</definedName>
    <definedName name="creditsummary">[4]Model!$A$180:$E$201</definedName>
    <definedName name="CSAL">#N/A</definedName>
    <definedName name="CTREV">#N/A</definedName>
    <definedName name="CUR_QRES">[4]Sens_QRE_Factor!$I$8:$R$98</definedName>
    <definedName name="CUR_QRES0.75">'[4]QRE Charts'!$E$367</definedName>
    <definedName name="CUR_QRES0.80">'[4]QRE Charts'!$F$367</definedName>
    <definedName name="CUR_QRES0.85">'[4]QRE Charts'!$G$367</definedName>
    <definedName name="CUR_QRES0.90">'[4]QRE Charts'!$H$367</definedName>
    <definedName name="CUR_QRES0.95">'[4]QRE Charts'!$I$367</definedName>
    <definedName name="CUR_QRES1.00">'[4]QRE Charts'!$J$367</definedName>
    <definedName name="CUR_QRES1.05">'[4]QRE Charts'!$K$367</definedName>
    <definedName name="CUR_QRES1.10">'[4]QRE Charts'!$L$367</definedName>
    <definedName name="CUR_QRES1.15">'[4]QRE Charts'!$M$367</definedName>
    <definedName name="CUR_QRES1.20">'[4]QRE Charts'!$N$367</definedName>
    <definedName name="CUR_QRES1.25">'[4]QRE Charts'!$O$367</definedName>
    <definedName name="CUR_SENS_FACT" localSheetId="1">#REF!</definedName>
    <definedName name="CUR_SENS_FACT" localSheetId="2">#REF!</definedName>
    <definedName name="CUR_SENS_FACT" localSheetId="3">#REF!</definedName>
    <definedName name="CUR_SENS_FACT" localSheetId="4">#REF!</definedName>
    <definedName name="CUR_SENS_FACT" localSheetId="5">#REF!</definedName>
    <definedName name="CUR_SENS_FACT" localSheetId="6">#REF!</definedName>
    <definedName name="CUR_SENS_FACT" localSheetId="7">#REF!</definedName>
    <definedName name="CUR_SENS_FACT" localSheetId="8">#REF!</definedName>
    <definedName name="CUR_SENS_FACT" localSheetId="9">#REF!</definedName>
    <definedName name="CUR_SENS_FACT" localSheetId="10">#REF!</definedName>
    <definedName name="CUR_SENS_FACT" localSheetId="11">#REF!</definedName>
    <definedName name="CUR_SENS_FACT" localSheetId="12">#REF!</definedName>
    <definedName name="CUR_SENS_FACT" localSheetId="13">#REF!</definedName>
    <definedName name="CUR_SENS_FACT" localSheetId="14">#REF!</definedName>
    <definedName name="CUR_SENS_FACT" localSheetId="15">#REF!</definedName>
    <definedName name="CUR_SENS_FACT" localSheetId="16">#REF!</definedName>
    <definedName name="CUR_SENS_FACT" localSheetId="17">#REF!</definedName>
    <definedName name="CUR_SENS_FACT" localSheetId="18">#REF!</definedName>
    <definedName name="CUR_SENS_FACT" localSheetId="19">#REF!</definedName>
    <definedName name="CUR_SENS_FACT" localSheetId="20">#REF!</definedName>
    <definedName name="CUR_SENS_FACT" localSheetId="21">#REF!</definedName>
    <definedName name="CUR_SENS_FACT" localSheetId="22">#REF!</definedName>
    <definedName name="CUR_SENS_FACT" localSheetId="23">#REF!</definedName>
    <definedName name="CUR_SENS_FACT" localSheetId="24">#REF!</definedName>
    <definedName name="CUR_SENS_FACT" localSheetId="25">#REF!</definedName>
    <definedName name="CUR_SENS_FACT" localSheetId="26">#REF!</definedName>
    <definedName name="CUR_SENS_FACT">#REF!</definedName>
    <definedName name="CURRENT_MESSAGE" localSheetId="1">#REF!</definedName>
    <definedName name="CURRENT_MESSAGE" localSheetId="2">#REF!</definedName>
    <definedName name="CURRENT_MESSAGE" localSheetId="3">#REF!</definedName>
    <definedName name="CURRENT_MESSAGE" localSheetId="4">#REF!</definedName>
    <definedName name="CURRENT_MESSAGE" localSheetId="5">#REF!</definedName>
    <definedName name="CURRENT_MESSAGE" localSheetId="6">#REF!</definedName>
    <definedName name="CURRENT_MESSAGE" localSheetId="7">#REF!</definedName>
    <definedName name="CURRENT_MESSAGE" localSheetId="8">#REF!</definedName>
    <definedName name="CURRENT_MESSAGE" localSheetId="9">#REF!</definedName>
    <definedName name="CURRENT_MESSAGE" localSheetId="10">#REF!</definedName>
    <definedName name="CURRENT_MESSAGE" localSheetId="11">#REF!</definedName>
    <definedName name="CURRENT_MESSAGE" localSheetId="12">#REF!</definedName>
    <definedName name="CURRENT_MESSAGE" localSheetId="13">#REF!</definedName>
    <definedName name="CURRENT_MESSAGE" localSheetId="14">#REF!</definedName>
    <definedName name="CURRENT_MESSAGE" localSheetId="15">#REF!</definedName>
    <definedName name="CURRENT_MESSAGE" localSheetId="16">#REF!</definedName>
    <definedName name="CURRENT_MESSAGE" localSheetId="17">#REF!</definedName>
    <definedName name="CURRENT_MESSAGE" localSheetId="18">#REF!</definedName>
    <definedName name="CURRENT_MESSAGE" localSheetId="19">#REF!</definedName>
    <definedName name="CURRENT_MESSAGE" localSheetId="20">#REF!</definedName>
    <definedName name="CURRENT_MESSAGE" localSheetId="21">#REF!</definedName>
    <definedName name="CURRENT_MESSAGE" localSheetId="22">#REF!</definedName>
    <definedName name="CURRENT_MESSAGE" localSheetId="23">#REF!</definedName>
    <definedName name="CURRENT_MESSAGE" localSheetId="24">#REF!</definedName>
    <definedName name="CURRENT_MESSAGE" localSheetId="25">#REF!</definedName>
    <definedName name="CURRENT_MESSAGE" localSheetId="26">#REF!</definedName>
    <definedName name="CURRENT_MESSAGE">#REF!</definedName>
    <definedName name="CURRENT_MONTH">[11]OTHERINPUTS!$G$8</definedName>
    <definedName name="CustG0Actual" localSheetId="1">#REF!</definedName>
    <definedName name="CustG0Actual" localSheetId="2">#REF!</definedName>
    <definedName name="CustG0Actual" localSheetId="3">#REF!</definedName>
    <definedName name="CustG0Actual" localSheetId="4">#REF!</definedName>
    <definedName name="CustG0Actual" localSheetId="5">#REF!</definedName>
    <definedName name="CustG0Actual" localSheetId="6">#REF!</definedName>
    <definedName name="CustG0Actual" localSheetId="7">#REF!</definedName>
    <definedName name="CustG0Actual" localSheetId="8">#REF!</definedName>
    <definedName name="CustG0Actual" localSheetId="9">#REF!</definedName>
    <definedName name="CustG0Actual" localSheetId="10">#REF!</definedName>
    <definedName name="CustG0Actual" localSheetId="11">#REF!</definedName>
    <definedName name="CustG0Actual" localSheetId="12">#REF!</definedName>
    <definedName name="CustG0Actual" localSheetId="13">#REF!</definedName>
    <definedName name="CustG0Actual" localSheetId="14">#REF!</definedName>
    <definedName name="CustG0Actual" localSheetId="15">#REF!</definedName>
    <definedName name="CustG0Actual" localSheetId="16">#REF!</definedName>
    <definedName name="CustG0Actual" localSheetId="17">#REF!</definedName>
    <definedName name="CustG0Actual" localSheetId="18">#REF!</definedName>
    <definedName name="CustG0Actual" localSheetId="19">#REF!</definedName>
    <definedName name="CustG0Actual" localSheetId="20">#REF!</definedName>
    <definedName name="CustG0Actual" localSheetId="21">#REF!</definedName>
    <definedName name="CustG0Actual" localSheetId="22">#REF!</definedName>
    <definedName name="CustG0Actual" localSheetId="23">#REF!</definedName>
    <definedName name="CustG0Actual" localSheetId="24">#REF!</definedName>
    <definedName name="CustG0Actual" localSheetId="25">#REF!</definedName>
    <definedName name="CustG0Actual" localSheetId="26">#REF!</definedName>
    <definedName name="CustG0Actual">#REF!</definedName>
    <definedName name="Customers" localSheetId="1">#REF!</definedName>
    <definedName name="Customers" localSheetId="2">#REF!</definedName>
    <definedName name="Customers" localSheetId="3">#REF!</definedName>
    <definedName name="Customers" localSheetId="4">#REF!</definedName>
    <definedName name="Customers" localSheetId="5">#REF!</definedName>
    <definedName name="Customers" localSheetId="6">#REF!</definedName>
    <definedName name="Customers" localSheetId="7">#REF!</definedName>
    <definedName name="Customers" localSheetId="8">#REF!</definedName>
    <definedName name="Customers" localSheetId="9">#REF!</definedName>
    <definedName name="Customers" localSheetId="10">#REF!</definedName>
    <definedName name="Customers" localSheetId="11">#REF!</definedName>
    <definedName name="Customers" localSheetId="12">#REF!</definedName>
    <definedName name="Customers" localSheetId="13">#REF!</definedName>
    <definedName name="Customers" localSheetId="14">#REF!</definedName>
    <definedName name="Customers" localSheetId="15">#REF!</definedName>
    <definedName name="Customers" localSheetId="16">#REF!</definedName>
    <definedName name="Customers" localSheetId="17">#REF!</definedName>
    <definedName name="Customers" localSheetId="18">#REF!</definedName>
    <definedName name="Customers" localSheetId="19">#REF!</definedName>
    <definedName name="Customers" localSheetId="20">#REF!</definedName>
    <definedName name="Customers" localSheetId="21">#REF!</definedName>
    <definedName name="Customers" localSheetId="22">#REF!</definedName>
    <definedName name="Customers" localSheetId="23">#REF!</definedName>
    <definedName name="Customers" localSheetId="24">#REF!</definedName>
    <definedName name="Customers" localSheetId="25">#REF!</definedName>
    <definedName name="Customers" localSheetId="26">#REF!</definedName>
    <definedName name="Customers">#REF!</definedName>
    <definedName name="CustR1Actual" localSheetId="1">#REF!</definedName>
    <definedName name="CustR1Actual" localSheetId="2">#REF!</definedName>
    <definedName name="CustR1Actual" localSheetId="3">#REF!</definedName>
    <definedName name="CustR1Actual" localSheetId="4">#REF!</definedName>
    <definedName name="CustR1Actual" localSheetId="5">#REF!</definedName>
    <definedName name="CustR1Actual" localSheetId="6">#REF!</definedName>
    <definedName name="CustR1Actual" localSheetId="7">#REF!</definedName>
    <definedName name="CustR1Actual" localSheetId="8">#REF!</definedName>
    <definedName name="CustR1Actual" localSheetId="9">#REF!</definedName>
    <definedName name="CustR1Actual" localSheetId="10">#REF!</definedName>
    <definedName name="CustR1Actual" localSheetId="11">#REF!</definedName>
    <definedName name="CustR1Actual" localSheetId="12">#REF!</definedName>
    <definedName name="CustR1Actual" localSheetId="13">#REF!</definedName>
    <definedName name="CustR1Actual" localSheetId="14">#REF!</definedName>
    <definedName name="CustR1Actual" localSheetId="15">#REF!</definedName>
    <definedName name="CustR1Actual" localSheetId="16">#REF!</definedName>
    <definedName name="CustR1Actual" localSheetId="17">#REF!</definedName>
    <definedName name="CustR1Actual" localSheetId="18">#REF!</definedName>
    <definedName name="CustR1Actual" localSheetId="19">#REF!</definedName>
    <definedName name="CustR1Actual" localSheetId="20">#REF!</definedName>
    <definedName name="CustR1Actual" localSheetId="21">#REF!</definedName>
    <definedName name="CustR1Actual" localSheetId="22">#REF!</definedName>
    <definedName name="CustR1Actual" localSheetId="23">#REF!</definedName>
    <definedName name="CustR1Actual" localSheetId="24">#REF!</definedName>
    <definedName name="CustR1Actual" localSheetId="25">#REF!</definedName>
    <definedName name="CustR1Actual" localSheetId="26">#REF!</definedName>
    <definedName name="CustR1Actual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 localSheetId="8">#REF!</definedName>
    <definedName name="D" localSheetId="9">#REF!</definedName>
    <definedName name="D" localSheetId="10">#REF!</definedName>
    <definedName name="D" localSheetId="11">#REF!</definedName>
    <definedName name="D" localSheetId="12">#REF!</definedName>
    <definedName name="D" localSheetId="13">#REF!</definedName>
    <definedName name="D" localSheetId="14">#REF!</definedName>
    <definedName name="D" localSheetId="15">#REF!</definedName>
    <definedName name="D" localSheetId="16">#REF!</definedName>
    <definedName name="D" localSheetId="17">#REF!</definedName>
    <definedName name="D" localSheetId="18">#REF!</definedName>
    <definedName name="D" localSheetId="19">#REF!</definedName>
    <definedName name="D" localSheetId="20">#REF!</definedName>
    <definedName name="D" localSheetId="21">#REF!</definedName>
    <definedName name="D" localSheetId="22">#REF!</definedName>
    <definedName name="D" localSheetId="23">#REF!</definedName>
    <definedName name="D" localSheetId="24">#REF!</definedName>
    <definedName name="D" localSheetId="25">#REF!</definedName>
    <definedName name="D" localSheetId="26">#REF!</definedName>
    <definedName name="D">#REF!</definedName>
    <definedName name="DEPT" localSheetId="1">#REF!</definedName>
    <definedName name="DEPT" localSheetId="2">#REF!</definedName>
    <definedName name="DEPT" localSheetId="3">#REF!</definedName>
    <definedName name="DEPT" localSheetId="4">#REF!</definedName>
    <definedName name="DEPT" localSheetId="5">#REF!</definedName>
    <definedName name="DEPT" localSheetId="6">#REF!</definedName>
    <definedName name="DEPT" localSheetId="7">#REF!</definedName>
    <definedName name="DEPT" localSheetId="8">#REF!</definedName>
    <definedName name="DEPT" localSheetId="9">#REF!</definedName>
    <definedName name="DEPT" localSheetId="10">#REF!</definedName>
    <definedName name="DEPT" localSheetId="11">#REF!</definedName>
    <definedName name="DEPT" localSheetId="12">#REF!</definedName>
    <definedName name="DEPT" localSheetId="13">#REF!</definedName>
    <definedName name="DEPT" localSheetId="14">#REF!</definedName>
    <definedName name="DEPT" localSheetId="15">#REF!</definedName>
    <definedName name="DEPT" localSheetId="16">#REF!</definedName>
    <definedName name="DEPT" localSheetId="17">#REF!</definedName>
    <definedName name="DEPT" localSheetId="18">#REF!</definedName>
    <definedName name="DEPT" localSheetId="19">#REF!</definedName>
    <definedName name="DEPT" localSheetId="20">#REF!</definedName>
    <definedName name="DEPT" localSheetId="21">#REF!</definedName>
    <definedName name="DEPT" localSheetId="22">#REF!</definedName>
    <definedName name="DEPT" localSheetId="23">#REF!</definedName>
    <definedName name="DEPT" localSheetId="24">#REF!</definedName>
    <definedName name="DEPT" localSheetId="25">#REF!</definedName>
    <definedName name="DEPT" localSheetId="26">#REF!</definedName>
    <definedName name="DEPT">#REF!</definedName>
    <definedName name="derp">#N/A</definedName>
    <definedName name="DOIT">[4]Comparison!$CK$11</definedName>
    <definedName name="DTest" localSheetId="1">#REF!</definedName>
    <definedName name="DTest" localSheetId="2">#REF!</definedName>
    <definedName name="DTest" localSheetId="3">#REF!</definedName>
    <definedName name="DTest" localSheetId="4">#REF!</definedName>
    <definedName name="DTest" localSheetId="5">#REF!</definedName>
    <definedName name="DTest" localSheetId="6">#REF!</definedName>
    <definedName name="DTest" localSheetId="7">#REF!</definedName>
    <definedName name="DTest" localSheetId="8">#REF!</definedName>
    <definedName name="DTest" localSheetId="9">#REF!</definedName>
    <definedName name="DTest" localSheetId="10">#REF!</definedName>
    <definedName name="DTest" localSheetId="11">#REF!</definedName>
    <definedName name="DTest" localSheetId="12">#REF!</definedName>
    <definedName name="DTest" localSheetId="13">#REF!</definedName>
    <definedName name="DTest" localSheetId="14">#REF!</definedName>
    <definedName name="DTest" localSheetId="15">#REF!</definedName>
    <definedName name="DTest" localSheetId="16">#REF!</definedName>
    <definedName name="DTest" localSheetId="17">#REF!</definedName>
    <definedName name="DTest" localSheetId="18">#REF!</definedName>
    <definedName name="DTest" localSheetId="19">#REF!</definedName>
    <definedName name="DTest" localSheetId="20">#REF!</definedName>
    <definedName name="DTest" localSheetId="21">#REF!</definedName>
    <definedName name="DTest" localSheetId="22">#REF!</definedName>
    <definedName name="DTest" localSheetId="23">#REF!</definedName>
    <definedName name="DTest" localSheetId="24">#REF!</definedName>
    <definedName name="DTest" localSheetId="25">#REF!</definedName>
    <definedName name="DTest" localSheetId="26">#REF!</definedName>
    <definedName name="DTest">#REF!</definedName>
    <definedName name="dy">[4]Print!$A$8</definedName>
    <definedName name="dyCR">[4]Print!$G$8</definedName>
    <definedName name="dyqre90">[4]Model!$I$90</definedName>
    <definedName name="dyqre91">[4]Model!$J$94</definedName>
    <definedName name="dyqre92">[4]Model!$K$98</definedName>
    <definedName name="dyqre93">[4]Model!$L$101</definedName>
    <definedName name="dyqre94">[4]Model!$M$105</definedName>
    <definedName name="dyqre95">[4]Model!$N$109</definedName>
    <definedName name="dyqre96">[4]Model!$O$113</definedName>
    <definedName name="dyqre97">[4]Model!$P$119</definedName>
    <definedName name="dyqre98">[4]Model!$Q$123</definedName>
    <definedName name="dyQW">[4]Print!$C$8</definedName>
    <definedName name="dyS">[4]Print!$E$8</definedName>
    <definedName name="EASCOM">#N/A</definedName>
    <definedName name="EASIND">#N/A</definedName>
    <definedName name="EASRES">#N/A</definedName>
    <definedName name="EASSTL">#N/A</definedName>
    <definedName name="EASTERN">#N/A</definedName>
    <definedName name="EASTOT">#N/A</definedName>
    <definedName name="Equip4A">'[13]Rates &amp; Loaders'!$C$21</definedName>
    <definedName name="ERROR" localSheetId="1">#REF!</definedName>
    <definedName name="ERROR" localSheetId="2">#REF!</definedName>
    <definedName name="ERROR" localSheetId="3">#REF!</definedName>
    <definedName name="ERROR" localSheetId="4">#REF!</definedName>
    <definedName name="ERROR" localSheetId="5">#REF!</definedName>
    <definedName name="ERROR" localSheetId="6">#REF!</definedName>
    <definedName name="ERROR" localSheetId="7">#REF!</definedName>
    <definedName name="ERROR" localSheetId="8">#REF!</definedName>
    <definedName name="ERROR" localSheetId="9">#REF!</definedName>
    <definedName name="ERROR" localSheetId="10">#REF!</definedName>
    <definedName name="ERROR" localSheetId="11">#REF!</definedName>
    <definedName name="ERROR" localSheetId="12">#REF!</definedName>
    <definedName name="ERROR" localSheetId="13">#REF!</definedName>
    <definedName name="ERROR" localSheetId="14">#REF!</definedName>
    <definedName name="ERROR" localSheetId="15">#REF!</definedName>
    <definedName name="ERROR" localSheetId="16">#REF!</definedName>
    <definedName name="ERROR" localSheetId="17">#REF!</definedName>
    <definedName name="ERROR" localSheetId="18">#REF!</definedName>
    <definedName name="ERROR" localSheetId="19">#REF!</definedName>
    <definedName name="ERROR" localSheetId="20">#REF!</definedName>
    <definedName name="ERROR" localSheetId="21">#REF!</definedName>
    <definedName name="ERROR" localSheetId="22">#REF!</definedName>
    <definedName name="ERROR" localSheetId="23">#REF!</definedName>
    <definedName name="ERROR" localSheetId="24">#REF!</definedName>
    <definedName name="ERROR" localSheetId="25">#REF!</definedName>
    <definedName name="ERROR" localSheetId="26">#REF!</definedName>
    <definedName name="ERROR">#REF!</definedName>
    <definedName name="ex" localSheetId="1" hidden="1">#REF!</definedName>
    <definedName name="ex" localSheetId="2" hidden="1">#REF!</definedName>
    <definedName name="ex" localSheetId="3" hidden="1">#REF!</definedName>
    <definedName name="ex" localSheetId="4" hidden="1">#REF!</definedName>
    <definedName name="ex" localSheetId="5" hidden="1">#REF!</definedName>
    <definedName name="ex" localSheetId="6" hidden="1">#REF!</definedName>
    <definedName name="ex" localSheetId="7" hidden="1">#REF!</definedName>
    <definedName name="ex" localSheetId="8" hidden="1">#REF!</definedName>
    <definedName name="ex" localSheetId="9" hidden="1">#REF!</definedName>
    <definedName name="ex" localSheetId="10" hidden="1">#REF!</definedName>
    <definedName name="ex" localSheetId="11" hidden="1">#REF!</definedName>
    <definedName name="ex" localSheetId="12" hidden="1">#REF!</definedName>
    <definedName name="ex" localSheetId="13" hidden="1">#REF!</definedName>
    <definedName name="ex" localSheetId="14" hidden="1">#REF!</definedName>
    <definedName name="ex" localSheetId="15" hidden="1">#REF!</definedName>
    <definedName name="ex" localSheetId="16" hidden="1">#REF!</definedName>
    <definedName name="ex" localSheetId="17" hidden="1">#REF!</definedName>
    <definedName name="ex" localSheetId="18" hidden="1">#REF!</definedName>
    <definedName name="ex" localSheetId="19" hidden="1">#REF!</definedName>
    <definedName name="ex" localSheetId="20" hidden="1">#REF!</definedName>
    <definedName name="ex" localSheetId="21" hidden="1">#REF!</definedName>
    <definedName name="ex" localSheetId="22" hidden="1">#REF!</definedName>
    <definedName name="ex" localSheetId="23" hidden="1">#REF!</definedName>
    <definedName name="ex" localSheetId="24" hidden="1">#REF!</definedName>
    <definedName name="ex" localSheetId="25" hidden="1">#REF!</definedName>
    <definedName name="ex" localSheetId="26" hidden="1">#REF!</definedName>
    <definedName name="ex" hidden="1">#REF!</definedName>
    <definedName name="EXT" localSheetId="1">#REF!</definedName>
    <definedName name="EXT" localSheetId="2">#REF!</definedName>
    <definedName name="EXT" localSheetId="3">#REF!</definedName>
    <definedName name="EXT" localSheetId="4">#REF!</definedName>
    <definedName name="EXT" localSheetId="5">#REF!</definedName>
    <definedName name="EXT" localSheetId="6">#REF!</definedName>
    <definedName name="EXT" localSheetId="7">#REF!</definedName>
    <definedName name="EXT" localSheetId="8">#REF!</definedName>
    <definedName name="EXT" localSheetId="9">#REF!</definedName>
    <definedName name="EXT" localSheetId="10">#REF!</definedName>
    <definedName name="EXT" localSheetId="11">#REF!</definedName>
    <definedName name="EXT" localSheetId="12">#REF!</definedName>
    <definedName name="EXT" localSheetId="13">#REF!</definedName>
    <definedName name="EXT" localSheetId="14">#REF!</definedName>
    <definedName name="EXT" localSheetId="15">#REF!</definedName>
    <definedName name="EXT" localSheetId="16">#REF!</definedName>
    <definedName name="EXT" localSheetId="17">#REF!</definedName>
    <definedName name="EXT" localSheetId="18">#REF!</definedName>
    <definedName name="EXT" localSheetId="19">#REF!</definedName>
    <definedName name="EXT" localSheetId="20">#REF!</definedName>
    <definedName name="EXT" localSheetId="21">#REF!</definedName>
    <definedName name="EXT" localSheetId="22">#REF!</definedName>
    <definedName name="EXT" localSheetId="23">#REF!</definedName>
    <definedName name="EXT" localSheetId="24">#REF!</definedName>
    <definedName name="EXT" localSheetId="25">#REF!</definedName>
    <definedName name="EXT" localSheetId="26">#REF!</definedName>
    <definedName name="EXT">#REF!</definedName>
    <definedName name="FACTOR_.75">'[4]Macro Tables'!$C$27</definedName>
    <definedName name="FACTOR_.80">'[4]Macro Tables'!$C$28</definedName>
    <definedName name="FACTOR_.85">'[4]Macro Tables'!$C$29</definedName>
    <definedName name="FACTOR_.90">'[4]Macro Tables'!$C$30</definedName>
    <definedName name="FACTOR_.95">'[4]Macro Tables'!$C$31</definedName>
    <definedName name="FACTOR_1">'[4]Macro Tables'!$C$32</definedName>
    <definedName name="FACTOR_1.05">'[4]Macro Tables'!$C$33</definedName>
    <definedName name="FACTOR_1.1">'[4]Macro Tables'!$C$34</definedName>
    <definedName name="FACTOR_1.15">'[4]Macro Tables'!$C$35</definedName>
    <definedName name="FACTOR_1.2">'[4]Macro Tables'!$C$36</definedName>
    <definedName name="FACTOR_1.25">'[4]Macro Tables'!$C$37</definedName>
    <definedName name="FACTOR_NAME">'[4]Macro Tables'!$C$22</definedName>
    <definedName name="FACTOR_TABLE">'[4]Macro Tables'!$B$27:$C$37</definedName>
    <definedName name="FACTOR_VALUE">'[4]Macro Tables'!$C$23</definedName>
    <definedName name="FEDERAL_TaxRate">[11]OTHERINPUTS!$G$107</definedName>
    <definedName name="FEDERAL_TaxRatePRIOR">[11]OTHERINPUTS!$F$107</definedName>
    <definedName name="FUELKWH">#N/A</definedName>
    <definedName name="full_credit">[4]Print!$I$20</definedName>
    <definedName name="GENERAL_HELP" localSheetId="1">#REF!</definedName>
    <definedName name="GENERAL_HELP" localSheetId="2">#REF!</definedName>
    <definedName name="GENERAL_HELP" localSheetId="3">#REF!</definedName>
    <definedName name="GENERAL_HELP" localSheetId="4">#REF!</definedName>
    <definedName name="GENERAL_HELP" localSheetId="5">#REF!</definedName>
    <definedName name="GENERAL_HELP" localSheetId="6">#REF!</definedName>
    <definedName name="GENERAL_HELP" localSheetId="7">#REF!</definedName>
    <definedName name="GENERAL_HELP" localSheetId="8">#REF!</definedName>
    <definedName name="GENERAL_HELP" localSheetId="9">#REF!</definedName>
    <definedName name="GENERAL_HELP" localSheetId="10">#REF!</definedName>
    <definedName name="GENERAL_HELP" localSheetId="11">#REF!</definedName>
    <definedName name="GENERAL_HELP" localSheetId="12">#REF!</definedName>
    <definedName name="GENERAL_HELP" localSheetId="13">#REF!</definedName>
    <definedName name="GENERAL_HELP" localSheetId="14">#REF!</definedName>
    <definedName name="GENERAL_HELP" localSheetId="15">#REF!</definedName>
    <definedName name="GENERAL_HELP" localSheetId="16">#REF!</definedName>
    <definedName name="GENERAL_HELP" localSheetId="17">#REF!</definedName>
    <definedName name="GENERAL_HELP" localSheetId="18">#REF!</definedName>
    <definedName name="GENERAL_HELP" localSheetId="19">#REF!</definedName>
    <definedName name="GENERAL_HELP" localSheetId="20">#REF!</definedName>
    <definedName name="GENERAL_HELP" localSheetId="21">#REF!</definedName>
    <definedName name="GENERAL_HELP" localSheetId="22">#REF!</definedName>
    <definedName name="GENERAL_HELP" localSheetId="23">#REF!</definedName>
    <definedName name="GENERAL_HELP" localSheetId="24">#REF!</definedName>
    <definedName name="GENERAL_HELP" localSheetId="25">#REF!</definedName>
    <definedName name="GENERAL_HELP" localSheetId="26">#REF!</definedName>
    <definedName name="GENERAL_HELP">#REF!</definedName>
    <definedName name="GET" localSheetId="1">#REF!</definedName>
    <definedName name="GET" localSheetId="2">#REF!</definedName>
    <definedName name="GET" localSheetId="3">#REF!</definedName>
    <definedName name="GET" localSheetId="4">#REF!</definedName>
    <definedName name="GET" localSheetId="5">#REF!</definedName>
    <definedName name="GET" localSheetId="6">#REF!</definedName>
    <definedName name="GET" localSheetId="7">#REF!</definedName>
    <definedName name="GET" localSheetId="8">#REF!</definedName>
    <definedName name="GET" localSheetId="9">#REF!</definedName>
    <definedName name="GET" localSheetId="10">#REF!</definedName>
    <definedName name="GET" localSheetId="11">#REF!</definedName>
    <definedName name="GET" localSheetId="12">#REF!</definedName>
    <definedName name="GET" localSheetId="13">#REF!</definedName>
    <definedName name="GET" localSheetId="14">#REF!</definedName>
    <definedName name="GET" localSheetId="15">#REF!</definedName>
    <definedName name="GET" localSheetId="16">#REF!</definedName>
    <definedName name="GET" localSheetId="17">#REF!</definedName>
    <definedName name="GET" localSheetId="18">#REF!</definedName>
    <definedName name="GET" localSheetId="19">#REF!</definedName>
    <definedName name="GET" localSheetId="20">#REF!</definedName>
    <definedName name="GET" localSheetId="21">#REF!</definedName>
    <definedName name="GET" localSheetId="22">#REF!</definedName>
    <definedName name="GET" localSheetId="23">#REF!</definedName>
    <definedName name="GET" localSheetId="24">#REF!</definedName>
    <definedName name="GET" localSheetId="25">#REF!</definedName>
    <definedName name="GET" localSheetId="26">#REF!</definedName>
    <definedName name="GET">#REF!</definedName>
    <definedName name="GETREF" localSheetId="1">#REF!</definedName>
    <definedName name="GETREF" localSheetId="2">#REF!</definedName>
    <definedName name="GETREF" localSheetId="3">#REF!</definedName>
    <definedName name="GETREF" localSheetId="4">#REF!</definedName>
    <definedName name="GETREF" localSheetId="5">#REF!</definedName>
    <definedName name="GETREF" localSheetId="6">#REF!</definedName>
    <definedName name="GETREF" localSheetId="7">#REF!</definedName>
    <definedName name="GETREF" localSheetId="8">#REF!</definedName>
    <definedName name="GETREF" localSheetId="9">#REF!</definedName>
    <definedName name="GETREF" localSheetId="10">#REF!</definedName>
    <definedName name="GETREF" localSheetId="11">#REF!</definedName>
    <definedName name="GETREF" localSheetId="12">#REF!</definedName>
    <definedName name="GETREF" localSheetId="13">#REF!</definedName>
    <definedName name="GETREF" localSheetId="14">#REF!</definedName>
    <definedName name="GETREF" localSheetId="15">#REF!</definedName>
    <definedName name="GETREF" localSheetId="16">#REF!</definedName>
    <definedName name="GETREF" localSheetId="17">#REF!</definedName>
    <definedName name="GETREF" localSheetId="18">#REF!</definedName>
    <definedName name="GETREF" localSheetId="19">#REF!</definedName>
    <definedName name="GETREF" localSheetId="20">#REF!</definedName>
    <definedName name="GETREF" localSheetId="21">#REF!</definedName>
    <definedName name="GETREF" localSheetId="22">#REF!</definedName>
    <definedName name="GETREF" localSheetId="23">#REF!</definedName>
    <definedName name="GETREF" localSheetId="24">#REF!</definedName>
    <definedName name="GETREF" localSheetId="25">#REF!</definedName>
    <definedName name="GETREF" localSheetId="26">#REF!</definedName>
    <definedName name="GETREF">#REF!</definedName>
    <definedName name="gg" hidden="1">{#N/A,#N/A,FALSE,"GLDwnLoad"}</definedName>
    <definedName name="gl" hidden="1">{#N/A,#N/A,FALSE,"GLDwnLoad"}</definedName>
    <definedName name="GR_PRT_RANGE">[4]Gross_Rec!$A$8:$R$52</definedName>
    <definedName name="GRAPH_SELECT" localSheetId="1">#REF!</definedName>
    <definedName name="GRAPH_SELECT" localSheetId="2">#REF!</definedName>
    <definedName name="GRAPH_SELECT" localSheetId="3">#REF!</definedName>
    <definedName name="GRAPH_SELECT" localSheetId="4">#REF!</definedName>
    <definedName name="GRAPH_SELECT" localSheetId="5">#REF!</definedName>
    <definedName name="GRAPH_SELECT" localSheetId="6">#REF!</definedName>
    <definedName name="GRAPH_SELECT" localSheetId="7">#REF!</definedName>
    <definedName name="GRAPH_SELECT" localSheetId="8">#REF!</definedName>
    <definedName name="GRAPH_SELECT" localSheetId="9">#REF!</definedName>
    <definedName name="GRAPH_SELECT" localSheetId="10">#REF!</definedName>
    <definedName name="GRAPH_SELECT" localSheetId="11">#REF!</definedName>
    <definedName name="GRAPH_SELECT" localSheetId="12">#REF!</definedName>
    <definedName name="GRAPH_SELECT" localSheetId="13">#REF!</definedName>
    <definedName name="GRAPH_SELECT" localSheetId="14">#REF!</definedName>
    <definedName name="GRAPH_SELECT" localSheetId="15">#REF!</definedName>
    <definedName name="GRAPH_SELECT" localSheetId="16">#REF!</definedName>
    <definedName name="GRAPH_SELECT" localSheetId="17">#REF!</definedName>
    <definedName name="GRAPH_SELECT" localSheetId="18">#REF!</definedName>
    <definedName name="GRAPH_SELECT" localSheetId="19">#REF!</definedName>
    <definedName name="GRAPH_SELECT" localSheetId="20">#REF!</definedName>
    <definedName name="GRAPH_SELECT" localSheetId="21">#REF!</definedName>
    <definedName name="GRAPH_SELECT" localSheetId="22">#REF!</definedName>
    <definedName name="GRAPH_SELECT" localSheetId="23">#REF!</definedName>
    <definedName name="GRAPH_SELECT" localSheetId="24">#REF!</definedName>
    <definedName name="GRAPH_SELECT" localSheetId="25">#REF!</definedName>
    <definedName name="GRAPH_SELECT" localSheetId="26">#REF!</definedName>
    <definedName name="GRAPH_SELECT">#REF!</definedName>
    <definedName name="GRAPH_TABLE" localSheetId="1">#REF!</definedName>
    <definedName name="GRAPH_TABLE" localSheetId="2">#REF!</definedName>
    <definedName name="GRAPH_TABLE" localSheetId="3">#REF!</definedName>
    <definedName name="GRAPH_TABLE" localSheetId="4">#REF!</definedName>
    <definedName name="GRAPH_TABLE" localSheetId="5">#REF!</definedName>
    <definedName name="GRAPH_TABLE" localSheetId="6">#REF!</definedName>
    <definedName name="GRAPH_TABLE" localSheetId="7">#REF!</definedName>
    <definedName name="GRAPH_TABLE" localSheetId="8">#REF!</definedName>
    <definedName name="GRAPH_TABLE" localSheetId="9">#REF!</definedName>
    <definedName name="GRAPH_TABLE" localSheetId="10">#REF!</definedName>
    <definedName name="GRAPH_TABLE" localSheetId="11">#REF!</definedName>
    <definedName name="GRAPH_TABLE" localSheetId="12">#REF!</definedName>
    <definedName name="GRAPH_TABLE" localSheetId="13">#REF!</definedName>
    <definedName name="GRAPH_TABLE" localSheetId="14">#REF!</definedName>
    <definedName name="GRAPH_TABLE" localSheetId="15">#REF!</definedName>
    <definedName name="GRAPH_TABLE" localSheetId="16">#REF!</definedName>
    <definedName name="GRAPH_TABLE" localSheetId="17">#REF!</definedName>
    <definedName name="GRAPH_TABLE" localSheetId="18">#REF!</definedName>
    <definedName name="GRAPH_TABLE" localSheetId="19">#REF!</definedName>
    <definedName name="GRAPH_TABLE" localSheetId="20">#REF!</definedName>
    <definedName name="GRAPH_TABLE" localSheetId="21">#REF!</definedName>
    <definedName name="GRAPH_TABLE" localSheetId="22">#REF!</definedName>
    <definedName name="GRAPH_TABLE" localSheetId="23">#REF!</definedName>
    <definedName name="GRAPH_TABLE" localSheetId="24">#REF!</definedName>
    <definedName name="GRAPH_TABLE" localSheetId="25">#REF!</definedName>
    <definedName name="GRAPH_TABLE" localSheetId="26">#REF!</definedName>
    <definedName name="GRAPH_TABLE">#REF!</definedName>
    <definedName name="grapha" hidden="1">[5]Annual!$O$12:$O$18</definedName>
    <definedName name="graphb" hidden="1">[5]Annual!$O$46:$O$52</definedName>
    <definedName name="graphd" hidden="1">[5]Annual!$O$80:$O$86</definedName>
    <definedName name="graphx" hidden="1">[5]Annual!$C$80:$C$86</definedName>
    <definedName name="grec8490">[4]Model!$I$50</definedName>
    <definedName name="grec8491">[4]Model!$J$50</definedName>
    <definedName name="grec8492">[4]Model!$K$50</definedName>
    <definedName name="grec8493">[4]Model!$L$50</definedName>
    <definedName name="grec8494">[4]Model!$M$50</definedName>
    <definedName name="grec8495">[4]Model!$N$50</definedName>
    <definedName name="grec8496">[4]Model!$O$50</definedName>
    <definedName name="grec8497">[4]Model!$P$50</definedName>
    <definedName name="grec8498">[4]Model!$Q$50</definedName>
    <definedName name="grec8590">[4]Model!$I$51</definedName>
    <definedName name="grec8591">[4]Model!$J$51</definedName>
    <definedName name="grec8592">[4]Model!$K$51</definedName>
    <definedName name="grec8593">[4]Model!$L$51</definedName>
    <definedName name="grec8594">[4]Model!$M$51</definedName>
    <definedName name="grec8595">[4]Model!$N$51</definedName>
    <definedName name="grec8596">[4]Model!$O$51</definedName>
    <definedName name="grec8597">[4]Model!$P$51</definedName>
    <definedName name="grec8598">[4]Model!$Q$51</definedName>
    <definedName name="grec8690">[4]Model!$I$52</definedName>
    <definedName name="grec8691">[4]Model!$J$52</definedName>
    <definedName name="grec8692">[4]Model!$K$52</definedName>
    <definedName name="grec8693">[4]Model!$L$52</definedName>
    <definedName name="grec8694">[4]Model!$M$52</definedName>
    <definedName name="grec8695">[4]Model!$N$52</definedName>
    <definedName name="grec8696">[4]Model!$O$52</definedName>
    <definedName name="grec8697">[4]Model!$P$52</definedName>
    <definedName name="grec8698">[4]Model!$Q$52</definedName>
    <definedName name="grec8790">[4]Model!$I$53</definedName>
    <definedName name="grec8791">[4]Model!$J$53</definedName>
    <definedName name="grec8792">[4]Model!$K$53</definedName>
    <definedName name="grec8793">[4]Model!$L$53</definedName>
    <definedName name="grec8794">[4]Model!$M$53</definedName>
    <definedName name="grec8795">[4]Model!$N$53</definedName>
    <definedName name="grec8796">[4]Model!$O$53</definedName>
    <definedName name="grec8797">[4]Model!$P$53</definedName>
    <definedName name="grec8798">[4]Model!$Q$53</definedName>
    <definedName name="grec8890">[4]Model!$I$54</definedName>
    <definedName name="grec8891">[4]Model!$J$54</definedName>
    <definedName name="grec8892">[4]Model!$K$54</definedName>
    <definedName name="grec8893">[4]Model!$L$54</definedName>
    <definedName name="grec8894">[4]Model!$M$54</definedName>
    <definedName name="grec8895">[4]Model!$N$54</definedName>
    <definedName name="grec8896">[4]Model!$O$54</definedName>
    <definedName name="grec8897">[4]Model!$P$54</definedName>
    <definedName name="grec8898">[4]Model!$Q$54</definedName>
    <definedName name="gross_rec_caution">[4]Gross_Rec!$A$51:$IV$52</definedName>
    <definedName name="GRS">[4]Gross_Rec!$B$2:$M$49</definedName>
    <definedName name="grtm1">[4]Print!$I$32</definedName>
    <definedName name="grtm2">[4]Print!$G$32</definedName>
    <definedName name="grtm3">[4]Print!$E$32</definedName>
    <definedName name="grtm4">[4]Print!$C$32</definedName>
    <definedName name="HALF" localSheetId="1">#REF!</definedName>
    <definedName name="HALF" localSheetId="2">#REF!</definedName>
    <definedName name="HALF" localSheetId="3">#REF!</definedName>
    <definedName name="HALF" localSheetId="4">#REF!</definedName>
    <definedName name="HALF" localSheetId="5">#REF!</definedName>
    <definedName name="HALF" localSheetId="6">#REF!</definedName>
    <definedName name="HALF" localSheetId="7">#REF!</definedName>
    <definedName name="HALF" localSheetId="8">#REF!</definedName>
    <definedName name="HALF" localSheetId="9">#REF!</definedName>
    <definedName name="HALF" localSheetId="10">#REF!</definedName>
    <definedName name="HALF" localSheetId="11">#REF!</definedName>
    <definedName name="HALF" localSheetId="12">#REF!</definedName>
    <definedName name="HALF" localSheetId="13">#REF!</definedName>
    <definedName name="HALF" localSheetId="14">#REF!</definedName>
    <definedName name="HALF" localSheetId="15">#REF!</definedName>
    <definedName name="HALF" localSheetId="16">#REF!</definedName>
    <definedName name="HALF" localSheetId="17">#REF!</definedName>
    <definedName name="HALF" localSheetId="18">#REF!</definedName>
    <definedName name="HALF" localSheetId="19">#REF!</definedName>
    <definedName name="HALF" localSheetId="20">#REF!</definedName>
    <definedName name="HALF" localSheetId="21">#REF!</definedName>
    <definedName name="HALF" localSheetId="22">#REF!</definedName>
    <definedName name="HALF" localSheetId="23">#REF!</definedName>
    <definedName name="HALF" localSheetId="24">#REF!</definedName>
    <definedName name="HALF" localSheetId="25">#REF!</definedName>
    <definedName name="HALF" localSheetId="26">#REF!</definedName>
    <definedName name="HALF">#REF!</definedName>
    <definedName name="HELP_LOCATOR" localSheetId="1">#REF!</definedName>
    <definedName name="HELP_LOCATOR" localSheetId="2">#REF!</definedName>
    <definedName name="HELP_LOCATOR" localSheetId="3">#REF!</definedName>
    <definedName name="HELP_LOCATOR" localSheetId="4">#REF!</definedName>
    <definedName name="HELP_LOCATOR" localSheetId="5">#REF!</definedName>
    <definedName name="HELP_LOCATOR" localSheetId="6">#REF!</definedName>
    <definedName name="HELP_LOCATOR" localSheetId="7">#REF!</definedName>
    <definedName name="HELP_LOCATOR" localSheetId="8">#REF!</definedName>
    <definedName name="HELP_LOCATOR" localSheetId="9">#REF!</definedName>
    <definedName name="HELP_LOCATOR" localSheetId="10">#REF!</definedName>
    <definedName name="HELP_LOCATOR" localSheetId="11">#REF!</definedName>
    <definedName name="HELP_LOCATOR" localSheetId="12">#REF!</definedName>
    <definedName name="HELP_LOCATOR" localSheetId="13">#REF!</definedName>
    <definedName name="HELP_LOCATOR" localSheetId="14">#REF!</definedName>
    <definedName name="HELP_LOCATOR" localSheetId="15">#REF!</definedName>
    <definedName name="HELP_LOCATOR" localSheetId="16">#REF!</definedName>
    <definedName name="HELP_LOCATOR" localSheetId="17">#REF!</definedName>
    <definedName name="HELP_LOCATOR" localSheetId="18">#REF!</definedName>
    <definedName name="HELP_LOCATOR" localSheetId="19">#REF!</definedName>
    <definedName name="HELP_LOCATOR" localSheetId="20">#REF!</definedName>
    <definedName name="HELP_LOCATOR" localSheetId="21">#REF!</definedName>
    <definedName name="HELP_LOCATOR" localSheetId="22">#REF!</definedName>
    <definedName name="HELP_LOCATOR" localSheetId="23">#REF!</definedName>
    <definedName name="HELP_LOCATOR" localSheetId="24">#REF!</definedName>
    <definedName name="HELP_LOCATOR" localSheetId="25">#REF!</definedName>
    <definedName name="HELP_LOCATOR" localSheetId="26">#REF!</definedName>
    <definedName name="HELP_LOCATOR">#REF!</definedName>
    <definedName name="hh" hidden="1">{#N/A,#N/A,FALSE,"Sheet1";#N/A,#N/A,FALSE,"Sheet1"}</definedName>
    <definedName name="I93_">#N/A</definedName>
    <definedName name="I94_">#N/A</definedName>
    <definedName name="I95_">#N/A</definedName>
    <definedName name="I96_">#N/A</definedName>
    <definedName name="IALLOC">#N/A</definedName>
    <definedName name="IBREV">#N/A</definedName>
    <definedName name="IBREV1">#N/A</definedName>
    <definedName name="IFREV">#N/A</definedName>
    <definedName name="IGREV">#N/A</definedName>
    <definedName name="in" hidden="1">{#N/A,#N/A,FALSE,"OTHERINPUTS";#N/A,#N/A,FALSE,"DITRATEINPUTS";#N/A,#N/A,FALSE,"SUPPLIEDADJINPUT";#N/A,#N/A,FALSE,"TIMINGDIFFINPUTS";#N/A,#N/A,FALSE,"BR&amp;SUPADJ."}</definedName>
    <definedName name="INDC">#N/A</definedName>
    <definedName name="INDEX">[14]Index!$A$8:$G$53</definedName>
    <definedName name="INDMOD" localSheetId="1">#REF!</definedName>
    <definedName name="INDMOD" localSheetId="2">#REF!</definedName>
    <definedName name="INDMOD" localSheetId="3">#REF!</definedName>
    <definedName name="INDMOD" localSheetId="4">#REF!</definedName>
    <definedName name="INDMOD" localSheetId="5">#REF!</definedName>
    <definedName name="INDMOD" localSheetId="6">#REF!</definedName>
    <definedName name="INDMOD" localSheetId="7">#REF!</definedName>
    <definedName name="INDMOD" localSheetId="8">#REF!</definedName>
    <definedName name="INDMOD" localSheetId="9">#REF!</definedName>
    <definedName name="INDMOD" localSheetId="10">#REF!</definedName>
    <definedName name="INDMOD" localSheetId="11">#REF!</definedName>
    <definedName name="INDMOD" localSheetId="12">#REF!</definedName>
    <definedName name="INDMOD" localSheetId="13">#REF!</definedName>
    <definedName name="INDMOD" localSheetId="14">#REF!</definedName>
    <definedName name="INDMOD" localSheetId="15">#REF!</definedName>
    <definedName name="INDMOD" localSheetId="16">#REF!</definedName>
    <definedName name="INDMOD" localSheetId="17">#REF!</definedName>
    <definedName name="INDMOD" localSheetId="18">#REF!</definedName>
    <definedName name="INDMOD" localSheetId="19">#REF!</definedName>
    <definedName name="INDMOD" localSheetId="20">#REF!</definedName>
    <definedName name="INDMOD" localSheetId="21">#REF!</definedName>
    <definedName name="INDMOD" localSheetId="22">#REF!</definedName>
    <definedName name="INDMOD" localSheetId="23">#REF!</definedName>
    <definedName name="INDMOD" localSheetId="24">#REF!</definedName>
    <definedName name="INDMOD" localSheetId="25">#REF!</definedName>
    <definedName name="INDMOD" localSheetId="26">#REF!</definedName>
    <definedName name="INDMOD">#REF!</definedName>
    <definedName name="INPUT" localSheetId="1">#REF!</definedName>
    <definedName name="INPUT" localSheetId="2">#REF!</definedName>
    <definedName name="INPUT" localSheetId="3">#REF!</definedName>
    <definedName name="INPUT" localSheetId="4">#REF!</definedName>
    <definedName name="INPUT" localSheetId="5">#REF!</definedName>
    <definedName name="INPUT" localSheetId="6">#REF!</definedName>
    <definedName name="INPUT" localSheetId="7">#REF!</definedName>
    <definedName name="INPUT" localSheetId="8">#REF!</definedName>
    <definedName name="INPUT" localSheetId="9">#REF!</definedName>
    <definedName name="INPUT" localSheetId="10">#REF!</definedName>
    <definedName name="INPUT" localSheetId="11">#REF!</definedName>
    <definedName name="INPUT" localSheetId="12">#REF!</definedName>
    <definedName name="INPUT" localSheetId="13">#REF!</definedName>
    <definedName name="INPUT" localSheetId="14">#REF!</definedName>
    <definedName name="INPUT" localSheetId="15">#REF!</definedName>
    <definedName name="INPUT" localSheetId="16">#REF!</definedName>
    <definedName name="INPUT" localSheetId="17">#REF!</definedName>
    <definedName name="INPUT" localSheetId="18">#REF!</definedName>
    <definedName name="INPUT" localSheetId="19">#REF!</definedName>
    <definedName name="INPUT" localSheetId="20">#REF!</definedName>
    <definedName name="INPUT" localSheetId="21">#REF!</definedName>
    <definedName name="INPUT" localSheetId="22">#REF!</definedName>
    <definedName name="INPUT" localSheetId="23">#REF!</definedName>
    <definedName name="INPUT" localSheetId="24">#REF!</definedName>
    <definedName name="INPUT" localSheetId="25">#REF!</definedName>
    <definedName name="INPUT" localSheetId="26">#REF!</definedName>
    <definedName name="INPUT">#REF!</definedName>
    <definedName name="INSERTRANGE" localSheetId="1">#REF!</definedName>
    <definedName name="INSERTRANGE" localSheetId="2">#REF!</definedName>
    <definedName name="INSERTRANGE" localSheetId="3">#REF!</definedName>
    <definedName name="INSERTRANGE" localSheetId="4">#REF!</definedName>
    <definedName name="INSERTRANGE" localSheetId="5">#REF!</definedName>
    <definedName name="INSERTRANGE" localSheetId="6">#REF!</definedName>
    <definedName name="INSERTRANGE" localSheetId="7">#REF!</definedName>
    <definedName name="INSERTRANGE" localSheetId="8">#REF!</definedName>
    <definedName name="INSERTRANGE" localSheetId="9">#REF!</definedName>
    <definedName name="INSERTRANGE" localSheetId="10">#REF!</definedName>
    <definedName name="INSERTRANGE" localSheetId="11">#REF!</definedName>
    <definedName name="INSERTRANGE" localSheetId="12">#REF!</definedName>
    <definedName name="INSERTRANGE" localSheetId="13">#REF!</definedName>
    <definedName name="INSERTRANGE" localSheetId="14">#REF!</definedName>
    <definedName name="INSERTRANGE" localSheetId="15">#REF!</definedName>
    <definedName name="INSERTRANGE" localSheetId="16">#REF!</definedName>
    <definedName name="INSERTRANGE" localSheetId="17">#REF!</definedName>
    <definedName name="INSERTRANGE" localSheetId="18">#REF!</definedName>
    <definedName name="INSERTRANGE" localSheetId="19">#REF!</definedName>
    <definedName name="INSERTRANGE" localSheetId="20">#REF!</definedName>
    <definedName name="INSERTRANGE" localSheetId="21">#REF!</definedName>
    <definedName name="INSERTRANGE" localSheetId="22">#REF!</definedName>
    <definedName name="INSERTRANGE" localSheetId="23">#REF!</definedName>
    <definedName name="INSERTRANGE" localSheetId="24">#REF!</definedName>
    <definedName name="INSERTRANGE" localSheetId="25">#REF!</definedName>
    <definedName name="INSERTRANGE" localSheetId="26">#REF!</definedName>
    <definedName name="INSERTRANGE">#REF!</definedName>
    <definedName name="IRevReq" localSheetId="1">#REF!</definedName>
    <definedName name="IRevReq" localSheetId="2">#REF!</definedName>
    <definedName name="IRevReq" localSheetId="3">#REF!</definedName>
    <definedName name="IRevReq" localSheetId="4">#REF!</definedName>
    <definedName name="IRevReq" localSheetId="5">#REF!</definedName>
    <definedName name="IRevReq" localSheetId="6">#REF!</definedName>
    <definedName name="IRevReq" localSheetId="7">#REF!</definedName>
    <definedName name="IRevReq" localSheetId="8">#REF!</definedName>
    <definedName name="IRevReq" localSheetId="9">#REF!</definedName>
    <definedName name="IRevReq" localSheetId="10">#REF!</definedName>
    <definedName name="IRevReq" localSheetId="11">#REF!</definedName>
    <definedName name="IRevReq" localSheetId="12">#REF!</definedName>
    <definedName name="IRevReq" localSheetId="13">#REF!</definedName>
    <definedName name="IRevReq" localSheetId="14">#REF!</definedName>
    <definedName name="IRevReq" localSheetId="15">#REF!</definedName>
    <definedName name="IRevReq" localSheetId="16">#REF!</definedName>
    <definedName name="IRevReq" localSheetId="17">#REF!</definedName>
    <definedName name="IRevReq" localSheetId="18">#REF!</definedName>
    <definedName name="IRevReq" localSheetId="19">#REF!</definedName>
    <definedName name="IRevReq" localSheetId="20">#REF!</definedName>
    <definedName name="IRevReq" localSheetId="21">#REF!</definedName>
    <definedName name="IRevReq" localSheetId="22">#REF!</definedName>
    <definedName name="IRevReq" localSheetId="23">#REF!</definedName>
    <definedName name="IRevReq" localSheetId="24">#REF!</definedName>
    <definedName name="IRevReq" localSheetId="25">#REF!</definedName>
    <definedName name="IRevReq" localSheetId="26">#REF!</definedName>
    <definedName name="IRevReq">#REF!</definedName>
    <definedName name="ISAL">#N/A</definedName>
    <definedName name="ITREV">#N/A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 localSheetId="5">#REF!</definedName>
    <definedName name="J" localSheetId="6">#REF!</definedName>
    <definedName name="J" localSheetId="7">#REF!</definedName>
    <definedName name="J" localSheetId="8">#REF!</definedName>
    <definedName name="J" localSheetId="9">#REF!</definedName>
    <definedName name="J" localSheetId="10">#REF!</definedName>
    <definedName name="J" localSheetId="11">#REF!</definedName>
    <definedName name="J" localSheetId="12">#REF!</definedName>
    <definedName name="J" localSheetId="13">#REF!</definedName>
    <definedName name="J" localSheetId="14">#REF!</definedName>
    <definedName name="J" localSheetId="15">#REF!</definedName>
    <definedName name="J" localSheetId="16">#REF!</definedName>
    <definedName name="J" localSheetId="17">#REF!</definedName>
    <definedName name="J" localSheetId="18">#REF!</definedName>
    <definedName name="J" localSheetId="19">#REF!</definedName>
    <definedName name="J" localSheetId="20">#REF!</definedName>
    <definedName name="J" localSheetId="21">#REF!</definedName>
    <definedName name="J" localSheetId="22">#REF!</definedName>
    <definedName name="J" localSheetId="23">#REF!</definedName>
    <definedName name="J" localSheetId="24">#REF!</definedName>
    <definedName name="J" localSheetId="25">#REF!</definedName>
    <definedName name="J" localSheetId="26">#REF!</definedName>
    <definedName name="J">#REF!</definedName>
    <definedName name="JANUARY" localSheetId="1">#REF!</definedName>
    <definedName name="JANUARY" localSheetId="2">#REF!</definedName>
    <definedName name="JANUARY" localSheetId="3">#REF!</definedName>
    <definedName name="JANUARY" localSheetId="4">#REF!</definedName>
    <definedName name="JANUARY" localSheetId="5">#REF!</definedName>
    <definedName name="JANUARY" localSheetId="6">#REF!</definedName>
    <definedName name="JANUARY" localSheetId="7">#REF!</definedName>
    <definedName name="JANUARY" localSheetId="8">#REF!</definedName>
    <definedName name="JANUARY" localSheetId="9">#REF!</definedName>
    <definedName name="JANUARY" localSheetId="10">#REF!</definedName>
    <definedName name="JANUARY" localSheetId="11">#REF!</definedName>
    <definedName name="JANUARY" localSheetId="12">#REF!</definedName>
    <definedName name="JANUARY" localSheetId="13">#REF!</definedName>
    <definedName name="JANUARY" localSheetId="14">#REF!</definedName>
    <definedName name="JANUARY" localSheetId="15">#REF!</definedName>
    <definedName name="JANUARY" localSheetId="16">#REF!</definedName>
    <definedName name="JANUARY" localSheetId="17">#REF!</definedName>
    <definedName name="JANUARY" localSheetId="18">#REF!</definedName>
    <definedName name="JANUARY" localSheetId="19">#REF!</definedName>
    <definedName name="JANUARY" localSheetId="20">#REF!</definedName>
    <definedName name="JANUARY" localSheetId="21">#REF!</definedName>
    <definedName name="JANUARY" localSheetId="22">#REF!</definedName>
    <definedName name="JANUARY" localSheetId="23">#REF!</definedName>
    <definedName name="JANUARY" localSheetId="24">#REF!</definedName>
    <definedName name="JANUARY" localSheetId="25">#REF!</definedName>
    <definedName name="JANUARY" localSheetId="26">#REF!</definedName>
    <definedName name="JANUARY">#REF!</definedName>
    <definedName name="jkkjlj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ULY" localSheetId="1">#REF!</definedName>
    <definedName name="JULY" localSheetId="2">#REF!</definedName>
    <definedName name="JULY" localSheetId="3">#REF!</definedName>
    <definedName name="JULY" localSheetId="4">#REF!</definedName>
    <definedName name="JULY" localSheetId="5">#REF!</definedName>
    <definedName name="JULY" localSheetId="6">#REF!</definedName>
    <definedName name="JULY" localSheetId="7">#REF!</definedName>
    <definedName name="JULY" localSheetId="8">#REF!</definedName>
    <definedName name="JULY" localSheetId="9">#REF!</definedName>
    <definedName name="JULY" localSheetId="10">#REF!</definedName>
    <definedName name="JULY" localSheetId="11">#REF!</definedName>
    <definedName name="JULY" localSheetId="12">#REF!</definedName>
    <definedName name="JULY" localSheetId="13">#REF!</definedName>
    <definedName name="JULY" localSheetId="14">#REF!</definedName>
    <definedName name="JULY" localSheetId="15">#REF!</definedName>
    <definedName name="JULY" localSheetId="16">#REF!</definedName>
    <definedName name="JULY" localSheetId="17">#REF!</definedName>
    <definedName name="JULY" localSheetId="18">#REF!</definedName>
    <definedName name="JULY" localSheetId="19">#REF!</definedName>
    <definedName name="JULY" localSheetId="20">#REF!</definedName>
    <definedName name="JULY" localSheetId="21">#REF!</definedName>
    <definedName name="JULY" localSheetId="22">#REF!</definedName>
    <definedName name="JULY" localSheetId="23">#REF!</definedName>
    <definedName name="JULY" localSheetId="24">#REF!</definedName>
    <definedName name="JULY" localSheetId="25">#REF!</definedName>
    <definedName name="JULY" localSheetId="26">#REF!</definedName>
    <definedName name="JULY">#REF!</definedName>
    <definedName name="kjkj" hidden="1">{#N/A,#N/A,FALSE,"OTHERINPUTS";#N/A,#N/A,FALSE,"DITRATEINPUTS";#N/A,#N/A,FALSE,"SUPPLIEDADJINPUT";#N/A,#N/A,FALSE,"TIMINGDIFFINPUTS";#N/A,#N/A,FALSE,"BR&amp;SUPADJ."}</definedName>
    <definedName name="l" localSheetId="1">#REF!</definedName>
    <definedName name="l" localSheetId="2">#REF!</definedName>
    <definedName name="l" localSheetId="3">#REF!</definedName>
    <definedName name="l" localSheetId="4">#REF!</definedName>
    <definedName name="l" localSheetId="5">#REF!</definedName>
    <definedName name="l" localSheetId="6">#REF!</definedName>
    <definedName name="l" localSheetId="7">#REF!</definedName>
    <definedName name="l" localSheetId="8">#REF!</definedName>
    <definedName name="l" localSheetId="9">#REF!</definedName>
    <definedName name="l" localSheetId="10">#REF!</definedName>
    <definedName name="l" localSheetId="11">#REF!</definedName>
    <definedName name="l" localSheetId="12">#REF!</definedName>
    <definedName name="l" localSheetId="13">#REF!</definedName>
    <definedName name="l" localSheetId="14">#REF!</definedName>
    <definedName name="l" localSheetId="15">#REF!</definedName>
    <definedName name="l" localSheetId="16">#REF!</definedName>
    <definedName name="l" localSheetId="17">#REF!</definedName>
    <definedName name="l" localSheetId="18">#REF!</definedName>
    <definedName name="l" localSheetId="19">#REF!</definedName>
    <definedName name="l" localSheetId="20">#REF!</definedName>
    <definedName name="l" localSheetId="21">#REF!</definedName>
    <definedName name="l" localSheetId="22">#REF!</definedName>
    <definedName name="l" localSheetId="23">#REF!</definedName>
    <definedName name="l" localSheetId="24">#REF!</definedName>
    <definedName name="l" localSheetId="25">#REF!</definedName>
    <definedName name="l" localSheetId="26">#REF!</definedName>
    <definedName name="l">#REF!</definedName>
    <definedName name="LaborRate" localSheetId="1">'[13]Rates &amp; Loaders'!#REF!</definedName>
    <definedName name="LaborRate" localSheetId="2">'[13]Rates &amp; Loaders'!#REF!</definedName>
    <definedName name="LaborRate" localSheetId="3">'[13]Rates &amp; Loaders'!#REF!</definedName>
    <definedName name="LaborRate" localSheetId="4">'[13]Rates &amp; Loaders'!#REF!</definedName>
    <definedName name="LaborRate" localSheetId="5">'[13]Rates &amp; Loaders'!#REF!</definedName>
    <definedName name="LaborRate" localSheetId="6">'[13]Rates &amp; Loaders'!#REF!</definedName>
    <definedName name="LaborRate" localSheetId="7">'[13]Rates &amp; Loaders'!#REF!</definedName>
    <definedName name="LaborRate" localSheetId="8">'[13]Rates &amp; Loaders'!#REF!</definedName>
    <definedName name="LaborRate" localSheetId="9">'[13]Rates &amp; Loaders'!#REF!</definedName>
    <definedName name="LaborRate" localSheetId="10">'[13]Rates &amp; Loaders'!#REF!</definedName>
    <definedName name="LaborRate" localSheetId="11">'[13]Rates &amp; Loaders'!#REF!</definedName>
    <definedName name="LaborRate" localSheetId="12">'[13]Rates &amp; Loaders'!#REF!</definedName>
    <definedName name="LaborRate" localSheetId="13">'[13]Rates &amp; Loaders'!#REF!</definedName>
    <definedName name="LaborRate" localSheetId="14">'[13]Rates &amp; Loaders'!#REF!</definedName>
    <definedName name="LaborRate" localSheetId="15">'[13]Rates &amp; Loaders'!#REF!</definedName>
    <definedName name="LaborRate" localSheetId="16">'[13]Rates &amp; Loaders'!#REF!</definedName>
    <definedName name="LaborRate" localSheetId="17">'[13]Rates &amp; Loaders'!#REF!</definedName>
    <definedName name="LaborRate" localSheetId="18">'[13]Rates &amp; Loaders'!#REF!</definedName>
    <definedName name="LaborRate" localSheetId="19">'[13]Rates &amp; Loaders'!#REF!</definedName>
    <definedName name="LaborRate" localSheetId="20">'[13]Rates &amp; Loaders'!#REF!</definedName>
    <definedName name="LaborRate" localSheetId="21">'[13]Rates &amp; Loaders'!#REF!</definedName>
    <definedName name="LaborRate" localSheetId="22">'[13]Rates &amp; Loaders'!#REF!</definedName>
    <definedName name="LaborRate" localSheetId="23">'[13]Rates &amp; Loaders'!#REF!</definedName>
    <definedName name="LaborRate" localSheetId="24">'[13]Rates &amp; Loaders'!#REF!</definedName>
    <definedName name="LaborRate" localSheetId="25">'[13]Rates &amp; Loaders'!#REF!</definedName>
    <definedName name="LaborRate" localSheetId="26">'[13]Rates &amp; Loaders'!#REF!</definedName>
    <definedName name="LaborRate">'[13]Rates &amp; Loaders'!#REF!</definedName>
    <definedName name="lastrow">'[4]QRE''s'!$A$95:$IV$95</definedName>
    <definedName name="List_HPS_Wattage" comment="List of possible HP Sodium wattages">'[13]Summary Tables'!$E$6:$E$12</definedName>
    <definedName name="List_Inc_Wattage" comment="List of Incandescent Wattages">'[13]Summary Tables'!$F$6:$F$12</definedName>
    <definedName name="List_Lamp_Type">'[13]Summary Tables'!$D$5:$H$5</definedName>
    <definedName name="List_LED_Wattage">'[13]Summary Tables'!$H$6:$H$12</definedName>
    <definedName name="List_MH_Wattage" comment="List of Metal Halide Wattage">'[13]Summary Tables'!$G$6:$G$12</definedName>
    <definedName name="List_MV_Wattage" comment="List of possible Mercury Vapor wattages">'[13]Summary Tables'!$D$6:$D$10</definedName>
    <definedName name="lmp" localSheetId="1">#REF!</definedName>
    <definedName name="lmp" localSheetId="2">#REF!</definedName>
    <definedName name="lmp" localSheetId="3">#REF!</definedName>
    <definedName name="lmp" localSheetId="4">#REF!</definedName>
    <definedName name="lmp" localSheetId="5">#REF!</definedName>
    <definedName name="lmp" localSheetId="6">#REF!</definedName>
    <definedName name="lmp" localSheetId="7">#REF!</definedName>
    <definedName name="lmp" localSheetId="8">#REF!</definedName>
    <definedName name="lmp" localSheetId="9">#REF!</definedName>
    <definedName name="lmp" localSheetId="10">#REF!</definedName>
    <definedName name="lmp" localSheetId="11">#REF!</definedName>
    <definedName name="lmp" localSheetId="12">#REF!</definedName>
    <definedName name="lmp" localSheetId="13">#REF!</definedName>
    <definedName name="lmp" localSheetId="14">#REF!</definedName>
    <definedName name="lmp" localSheetId="15">#REF!</definedName>
    <definedName name="lmp" localSheetId="16">#REF!</definedName>
    <definedName name="lmp" localSheetId="17">#REF!</definedName>
    <definedName name="lmp" localSheetId="18">#REF!</definedName>
    <definedName name="lmp" localSheetId="19">#REF!</definedName>
    <definedName name="lmp" localSheetId="20">#REF!</definedName>
    <definedName name="lmp" localSheetId="21">#REF!</definedName>
    <definedName name="lmp" localSheetId="22">#REF!</definedName>
    <definedName name="lmp" localSheetId="23">#REF!</definedName>
    <definedName name="lmp" localSheetId="24">#REF!</definedName>
    <definedName name="lmp" localSheetId="25">#REF!</definedName>
    <definedName name="lmp" localSheetId="26">#REF!</definedName>
    <definedName name="lmp">#REF!</definedName>
    <definedName name="LMPDelta" localSheetId="1">#REF!</definedName>
    <definedName name="LMPDelta" localSheetId="2">#REF!</definedName>
    <definedName name="LMPDelta" localSheetId="3">#REF!</definedName>
    <definedName name="LMPDelta" localSheetId="4">#REF!</definedName>
    <definedName name="LMPDelta" localSheetId="5">#REF!</definedName>
    <definedName name="LMPDelta" localSheetId="6">#REF!</definedName>
    <definedName name="LMPDelta" localSheetId="7">#REF!</definedName>
    <definedName name="LMPDelta" localSheetId="8">#REF!</definedName>
    <definedName name="LMPDelta" localSheetId="9">#REF!</definedName>
    <definedName name="LMPDelta" localSheetId="10">#REF!</definedName>
    <definedName name="LMPDelta" localSheetId="11">#REF!</definedName>
    <definedName name="LMPDelta" localSheetId="12">#REF!</definedName>
    <definedName name="LMPDelta" localSheetId="13">#REF!</definedName>
    <definedName name="LMPDelta" localSheetId="14">#REF!</definedName>
    <definedName name="LMPDelta" localSheetId="15">#REF!</definedName>
    <definedName name="LMPDelta" localSheetId="16">#REF!</definedName>
    <definedName name="LMPDelta" localSheetId="17">#REF!</definedName>
    <definedName name="LMPDelta" localSheetId="18">#REF!</definedName>
    <definedName name="LMPDelta" localSheetId="19">#REF!</definedName>
    <definedName name="LMPDelta" localSheetId="20">#REF!</definedName>
    <definedName name="LMPDelta" localSheetId="21">#REF!</definedName>
    <definedName name="LMPDelta" localSheetId="22">#REF!</definedName>
    <definedName name="LMPDelta" localSheetId="23">#REF!</definedName>
    <definedName name="LMPDelta" localSheetId="24">#REF!</definedName>
    <definedName name="LMPDelta" localSheetId="25">#REF!</definedName>
    <definedName name="LMPDelta" localSheetId="26">#REF!</definedName>
    <definedName name="LMPDelta">#REF!</definedName>
    <definedName name="LoaderASE">'[13]Rates &amp; Loaders'!$C$15</definedName>
    <definedName name="LoaderDirEng">'[13]Rates &amp; Loaders'!$C$17</definedName>
    <definedName name="LoaderES">'[13]Rates &amp; Loaders'!$C$14</definedName>
    <definedName name="LoaderLabor">'[13]Rates &amp; Loaders'!$C$5</definedName>
    <definedName name="LoaderNonProd">'[13]Rates &amp; Loaders'!$C$6</definedName>
    <definedName name="LoaderST">'[13]Rates &amp; Loaders'!$C$16</definedName>
    <definedName name="LOC" localSheetId="1">#REF!</definedName>
    <definedName name="LOC" localSheetId="2">#REF!</definedName>
    <definedName name="LOC" localSheetId="3">#REF!</definedName>
    <definedName name="LOC" localSheetId="4">#REF!</definedName>
    <definedName name="LOC" localSheetId="5">#REF!</definedName>
    <definedName name="LOC" localSheetId="6">#REF!</definedName>
    <definedName name="LOC" localSheetId="7">#REF!</definedName>
    <definedName name="LOC" localSheetId="8">#REF!</definedName>
    <definedName name="LOC" localSheetId="9">#REF!</definedName>
    <definedName name="LOC" localSheetId="10">#REF!</definedName>
    <definedName name="LOC" localSheetId="11">#REF!</definedName>
    <definedName name="LOC" localSheetId="12">#REF!</definedName>
    <definedName name="LOC" localSheetId="13">#REF!</definedName>
    <definedName name="LOC" localSheetId="14">#REF!</definedName>
    <definedName name="LOC" localSheetId="15">#REF!</definedName>
    <definedName name="LOC" localSheetId="16">#REF!</definedName>
    <definedName name="LOC" localSheetId="17">#REF!</definedName>
    <definedName name="LOC" localSheetId="18">#REF!</definedName>
    <definedName name="LOC" localSheetId="19">#REF!</definedName>
    <definedName name="LOC" localSheetId="20">#REF!</definedName>
    <definedName name="LOC" localSheetId="21">#REF!</definedName>
    <definedName name="LOC" localSheetId="22">#REF!</definedName>
    <definedName name="LOC" localSheetId="23">#REF!</definedName>
    <definedName name="LOC" localSheetId="24">#REF!</definedName>
    <definedName name="LOC" localSheetId="25">#REF!</definedName>
    <definedName name="LOC" localSheetId="26">#REF!</definedName>
    <definedName name="LOC">#REF!</definedName>
    <definedName name="LOOP_1" localSheetId="1">#REF!</definedName>
    <definedName name="LOOP_1" localSheetId="2">#REF!</definedName>
    <definedName name="LOOP_1" localSheetId="3">#REF!</definedName>
    <definedName name="LOOP_1" localSheetId="4">#REF!</definedName>
    <definedName name="LOOP_1" localSheetId="5">#REF!</definedName>
    <definedName name="LOOP_1" localSheetId="6">#REF!</definedName>
    <definedName name="LOOP_1" localSheetId="7">#REF!</definedName>
    <definedName name="LOOP_1" localSheetId="8">#REF!</definedName>
    <definedName name="LOOP_1" localSheetId="9">#REF!</definedName>
    <definedName name="LOOP_1" localSheetId="10">#REF!</definedName>
    <definedName name="LOOP_1" localSheetId="11">#REF!</definedName>
    <definedName name="LOOP_1" localSheetId="12">#REF!</definedName>
    <definedName name="LOOP_1" localSheetId="13">#REF!</definedName>
    <definedName name="LOOP_1" localSheetId="14">#REF!</definedName>
    <definedName name="LOOP_1" localSheetId="15">#REF!</definedName>
    <definedName name="LOOP_1" localSheetId="16">#REF!</definedName>
    <definedName name="LOOP_1" localSheetId="17">#REF!</definedName>
    <definedName name="LOOP_1" localSheetId="18">#REF!</definedName>
    <definedName name="LOOP_1" localSheetId="19">#REF!</definedName>
    <definedName name="LOOP_1" localSheetId="20">#REF!</definedName>
    <definedName name="LOOP_1" localSheetId="21">#REF!</definedName>
    <definedName name="LOOP_1" localSheetId="22">#REF!</definedName>
    <definedName name="LOOP_1" localSheetId="23">#REF!</definedName>
    <definedName name="LOOP_1" localSheetId="24">#REF!</definedName>
    <definedName name="LOOP_1" localSheetId="25">#REF!</definedName>
    <definedName name="LOOP_1" localSheetId="26">#REF!</definedName>
    <definedName name="LOOP_1">#REF!</definedName>
    <definedName name="LOOP_2" localSheetId="1">#REF!</definedName>
    <definedName name="LOOP_2" localSheetId="2">#REF!</definedName>
    <definedName name="LOOP_2" localSheetId="3">#REF!</definedName>
    <definedName name="LOOP_2" localSheetId="4">#REF!</definedName>
    <definedName name="LOOP_2" localSheetId="5">#REF!</definedName>
    <definedName name="LOOP_2" localSheetId="6">#REF!</definedName>
    <definedName name="LOOP_2" localSheetId="7">#REF!</definedName>
    <definedName name="LOOP_2" localSheetId="8">#REF!</definedName>
    <definedName name="LOOP_2" localSheetId="9">#REF!</definedName>
    <definedName name="LOOP_2" localSheetId="10">#REF!</definedName>
    <definedName name="LOOP_2" localSheetId="11">#REF!</definedName>
    <definedName name="LOOP_2" localSheetId="12">#REF!</definedName>
    <definedName name="LOOP_2" localSheetId="13">#REF!</definedName>
    <definedName name="LOOP_2" localSheetId="14">#REF!</definedName>
    <definedName name="LOOP_2" localSheetId="15">#REF!</definedName>
    <definedName name="LOOP_2" localSheetId="16">#REF!</definedName>
    <definedName name="LOOP_2" localSheetId="17">#REF!</definedName>
    <definedName name="LOOP_2" localSheetId="18">#REF!</definedName>
    <definedName name="LOOP_2" localSheetId="19">#REF!</definedName>
    <definedName name="LOOP_2" localSheetId="20">#REF!</definedName>
    <definedName name="LOOP_2" localSheetId="21">#REF!</definedName>
    <definedName name="LOOP_2" localSheetId="22">#REF!</definedName>
    <definedName name="LOOP_2" localSheetId="23">#REF!</definedName>
    <definedName name="LOOP_2" localSheetId="24">#REF!</definedName>
    <definedName name="LOOP_2" localSheetId="25">#REF!</definedName>
    <definedName name="LOOP_2" localSheetId="26">#REF!</definedName>
    <definedName name="LOOP_2">#REF!</definedName>
    <definedName name="LOOP_3" localSheetId="1">#REF!</definedName>
    <definedName name="LOOP_3" localSheetId="2">#REF!</definedName>
    <definedName name="LOOP_3" localSheetId="3">#REF!</definedName>
    <definedName name="LOOP_3" localSheetId="4">#REF!</definedName>
    <definedName name="LOOP_3" localSheetId="5">#REF!</definedName>
    <definedName name="LOOP_3" localSheetId="6">#REF!</definedName>
    <definedName name="LOOP_3" localSheetId="7">#REF!</definedName>
    <definedName name="LOOP_3" localSheetId="8">#REF!</definedName>
    <definedName name="LOOP_3" localSheetId="9">#REF!</definedName>
    <definedName name="LOOP_3" localSheetId="10">#REF!</definedName>
    <definedName name="LOOP_3" localSheetId="11">#REF!</definedName>
    <definedName name="LOOP_3" localSheetId="12">#REF!</definedName>
    <definedName name="LOOP_3" localSheetId="13">#REF!</definedName>
    <definedName name="LOOP_3" localSheetId="14">#REF!</definedName>
    <definedName name="LOOP_3" localSheetId="15">#REF!</definedName>
    <definedName name="LOOP_3" localSheetId="16">#REF!</definedName>
    <definedName name="LOOP_3" localSheetId="17">#REF!</definedName>
    <definedName name="LOOP_3" localSheetId="18">#REF!</definedName>
    <definedName name="LOOP_3" localSheetId="19">#REF!</definedName>
    <definedName name="LOOP_3" localSheetId="20">#REF!</definedName>
    <definedName name="LOOP_3" localSheetId="21">#REF!</definedName>
    <definedName name="LOOP_3" localSheetId="22">#REF!</definedName>
    <definedName name="LOOP_3" localSheetId="23">#REF!</definedName>
    <definedName name="LOOP_3" localSheetId="24">#REF!</definedName>
    <definedName name="LOOP_3" localSheetId="25">#REF!</definedName>
    <definedName name="LOOP_3" localSheetId="26">#REF!</definedName>
    <definedName name="LOOP_3">#REF!</definedName>
    <definedName name="LTCOM" localSheetId="1">#REF!</definedName>
    <definedName name="LTCOM" localSheetId="2">#REF!</definedName>
    <definedName name="LTCOM" localSheetId="3">#REF!</definedName>
    <definedName name="LTCOM" localSheetId="4">#REF!</definedName>
    <definedName name="LTCOM" localSheetId="5">#REF!</definedName>
    <definedName name="LTCOM" localSheetId="6">#REF!</definedName>
    <definedName name="LTCOM" localSheetId="7">#REF!</definedName>
    <definedName name="LTCOM" localSheetId="8">#REF!</definedName>
    <definedName name="LTCOM" localSheetId="9">#REF!</definedName>
    <definedName name="LTCOM" localSheetId="10">#REF!</definedName>
    <definedName name="LTCOM" localSheetId="11">#REF!</definedName>
    <definedName name="LTCOM" localSheetId="12">#REF!</definedName>
    <definedName name="LTCOM" localSheetId="13">#REF!</definedName>
    <definedName name="LTCOM" localSheetId="14">#REF!</definedName>
    <definedName name="LTCOM" localSheetId="15">#REF!</definedName>
    <definedName name="LTCOM" localSheetId="16">#REF!</definedName>
    <definedName name="LTCOM" localSheetId="17">#REF!</definedName>
    <definedName name="LTCOM" localSheetId="18">#REF!</definedName>
    <definedName name="LTCOM" localSheetId="19">#REF!</definedName>
    <definedName name="LTCOM" localSheetId="20">#REF!</definedName>
    <definedName name="LTCOM" localSheetId="21">#REF!</definedName>
    <definedName name="LTCOM" localSheetId="22">#REF!</definedName>
    <definedName name="LTCOM" localSheetId="23">#REF!</definedName>
    <definedName name="LTCOM" localSheetId="24">#REF!</definedName>
    <definedName name="LTCOM" localSheetId="25">#REF!</definedName>
    <definedName name="LTCOM" localSheetId="26">#REF!</definedName>
    <definedName name="LTCOM">#REF!</definedName>
    <definedName name="LTIND" localSheetId="1">#REF!</definedName>
    <definedName name="LTIND" localSheetId="2">#REF!</definedName>
    <definedName name="LTIND" localSheetId="3">#REF!</definedName>
    <definedName name="LTIND" localSheetId="4">#REF!</definedName>
    <definedName name="LTIND" localSheetId="5">#REF!</definedName>
    <definedName name="LTIND" localSheetId="6">#REF!</definedName>
    <definedName name="LTIND" localSheetId="7">#REF!</definedName>
    <definedName name="LTIND" localSheetId="8">#REF!</definedName>
    <definedName name="LTIND" localSheetId="9">#REF!</definedName>
    <definedName name="LTIND" localSheetId="10">#REF!</definedName>
    <definedName name="LTIND" localSheetId="11">#REF!</definedName>
    <definedName name="LTIND" localSheetId="12">#REF!</definedName>
    <definedName name="LTIND" localSheetId="13">#REF!</definedName>
    <definedName name="LTIND" localSheetId="14">#REF!</definedName>
    <definedName name="LTIND" localSheetId="15">#REF!</definedName>
    <definedName name="LTIND" localSheetId="16">#REF!</definedName>
    <definedName name="LTIND" localSheetId="17">#REF!</definedName>
    <definedName name="LTIND" localSheetId="18">#REF!</definedName>
    <definedName name="LTIND" localSheetId="19">#REF!</definedName>
    <definedName name="LTIND" localSheetId="20">#REF!</definedName>
    <definedName name="LTIND" localSheetId="21">#REF!</definedName>
    <definedName name="LTIND" localSheetId="22">#REF!</definedName>
    <definedName name="LTIND" localSheetId="23">#REF!</definedName>
    <definedName name="LTIND" localSheetId="24">#REF!</definedName>
    <definedName name="LTIND" localSheetId="25">#REF!</definedName>
    <definedName name="LTIND" localSheetId="26">#REF!</definedName>
    <definedName name="LTIND">#REF!</definedName>
    <definedName name="LTRES" localSheetId="1">#REF!</definedName>
    <definedName name="LTRES" localSheetId="2">#REF!</definedName>
    <definedName name="LTRES" localSheetId="3">#REF!</definedName>
    <definedName name="LTRES" localSheetId="4">#REF!</definedName>
    <definedName name="LTRES" localSheetId="5">#REF!</definedName>
    <definedName name="LTRES" localSheetId="6">#REF!</definedName>
    <definedName name="LTRES" localSheetId="7">#REF!</definedName>
    <definedName name="LTRES" localSheetId="8">#REF!</definedName>
    <definedName name="LTRES" localSheetId="9">#REF!</definedName>
    <definedName name="LTRES" localSheetId="10">#REF!</definedName>
    <definedName name="LTRES" localSheetId="11">#REF!</definedName>
    <definedName name="LTRES" localSheetId="12">#REF!</definedName>
    <definedName name="LTRES" localSheetId="13">#REF!</definedName>
    <definedName name="LTRES" localSheetId="14">#REF!</definedName>
    <definedName name="LTRES" localSheetId="15">#REF!</definedName>
    <definedName name="LTRES" localSheetId="16">#REF!</definedName>
    <definedName name="LTRES" localSheetId="17">#REF!</definedName>
    <definedName name="LTRES" localSheetId="18">#REF!</definedName>
    <definedName name="LTRES" localSheetId="19">#REF!</definedName>
    <definedName name="LTRES" localSheetId="20">#REF!</definedName>
    <definedName name="LTRES" localSheetId="21">#REF!</definedName>
    <definedName name="LTRES" localSheetId="22">#REF!</definedName>
    <definedName name="LTRES" localSheetId="23">#REF!</definedName>
    <definedName name="LTRES" localSheetId="24">#REF!</definedName>
    <definedName name="LTRES" localSheetId="25">#REF!</definedName>
    <definedName name="LTRES" localSheetId="26">#REF!</definedName>
    <definedName name="LTRES">#REF!</definedName>
    <definedName name="LTRET" localSheetId="1">#REF!</definedName>
    <definedName name="LTRET" localSheetId="2">#REF!</definedName>
    <definedName name="LTRET" localSheetId="3">#REF!</definedName>
    <definedName name="LTRET" localSheetId="4">#REF!</definedName>
    <definedName name="LTRET" localSheetId="5">#REF!</definedName>
    <definedName name="LTRET" localSheetId="6">#REF!</definedName>
    <definedName name="LTRET" localSheetId="7">#REF!</definedName>
    <definedName name="LTRET" localSheetId="8">#REF!</definedName>
    <definedName name="LTRET" localSheetId="9">#REF!</definedName>
    <definedName name="LTRET" localSheetId="10">#REF!</definedName>
    <definedName name="LTRET" localSheetId="11">#REF!</definedName>
    <definedName name="LTRET" localSheetId="12">#REF!</definedName>
    <definedName name="LTRET" localSheetId="13">#REF!</definedName>
    <definedName name="LTRET" localSheetId="14">#REF!</definedName>
    <definedName name="LTRET" localSheetId="15">#REF!</definedName>
    <definedName name="LTRET" localSheetId="16">#REF!</definedName>
    <definedName name="LTRET" localSheetId="17">#REF!</definedName>
    <definedName name="LTRET" localSheetId="18">#REF!</definedName>
    <definedName name="LTRET" localSheetId="19">#REF!</definedName>
    <definedName name="LTRET" localSheetId="20">#REF!</definedName>
    <definedName name="LTRET" localSheetId="21">#REF!</definedName>
    <definedName name="LTRET" localSheetId="22">#REF!</definedName>
    <definedName name="LTRET" localSheetId="23">#REF!</definedName>
    <definedName name="LTRET" localSheetId="24">#REF!</definedName>
    <definedName name="LTRET" localSheetId="25">#REF!</definedName>
    <definedName name="LTRET" localSheetId="26">#REF!</definedName>
    <definedName name="LTRET">#REF!</definedName>
    <definedName name="LTSTL" localSheetId="1">#REF!</definedName>
    <definedName name="LTSTL" localSheetId="2">#REF!</definedName>
    <definedName name="LTSTL" localSheetId="3">#REF!</definedName>
    <definedName name="LTSTL" localSheetId="4">#REF!</definedName>
    <definedName name="LTSTL" localSheetId="5">#REF!</definedName>
    <definedName name="LTSTL" localSheetId="6">#REF!</definedName>
    <definedName name="LTSTL" localSheetId="7">#REF!</definedName>
    <definedName name="LTSTL" localSheetId="8">#REF!</definedName>
    <definedName name="LTSTL" localSheetId="9">#REF!</definedName>
    <definedName name="LTSTL" localSheetId="10">#REF!</definedName>
    <definedName name="LTSTL" localSheetId="11">#REF!</definedName>
    <definedName name="LTSTL" localSheetId="12">#REF!</definedName>
    <definedName name="LTSTL" localSheetId="13">#REF!</definedName>
    <definedName name="LTSTL" localSheetId="14">#REF!</definedName>
    <definedName name="LTSTL" localSheetId="15">#REF!</definedName>
    <definedName name="LTSTL" localSheetId="16">#REF!</definedName>
    <definedName name="LTSTL" localSheetId="17">#REF!</definedName>
    <definedName name="LTSTL" localSheetId="18">#REF!</definedName>
    <definedName name="LTSTL" localSheetId="19">#REF!</definedName>
    <definedName name="LTSTL" localSheetId="20">#REF!</definedName>
    <definedName name="LTSTL" localSheetId="21">#REF!</definedName>
    <definedName name="LTSTL" localSheetId="22">#REF!</definedName>
    <definedName name="LTSTL" localSheetId="23">#REF!</definedName>
    <definedName name="LTSTL" localSheetId="24">#REF!</definedName>
    <definedName name="LTSTL" localSheetId="25">#REF!</definedName>
    <definedName name="LTSTL" localSheetId="26">#REF!</definedName>
    <definedName name="LTSTL">#REF!</definedName>
    <definedName name="Luminaire_Types">'[13]Summary Tables'!$J$5:$J$13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 localSheetId="6">#REF!</definedName>
    <definedName name="M" localSheetId="7">#REF!</definedName>
    <definedName name="M" localSheetId="8">#REF!</definedName>
    <definedName name="M" localSheetId="9">#REF!</definedName>
    <definedName name="M" localSheetId="10">#REF!</definedName>
    <definedName name="M" localSheetId="11">#REF!</definedName>
    <definedName name="M" localSheetId="12">#REF!</definedName>
    <definedName name="M" localSheetId="13">#REF!</definedName>
    <definedName name="M" localSheetId="14">#REF!</definedName>
    <definedName name="M" localSheetId="15">#REF!</definedName>
    <definedName name="M" localSheetId="16">#REF!</definedName>
    <definedName name="M" localSheetId="17">#REF!</definedName>
    <definedName name="M" localSheetId="18">#REF!</definedName>
    <definedName name="M" localSheetId="19">#REF!</definedName>
    <definedName name="M" localSheetId="20">#REF!</definedName>
    <definedName name="M" localSheetId="21">#REF!</definedName>
    <definedName name="M" localSheetId="22">#REF!</definedName>
    <definedName name="M" localSheetId="23">#REF!</definedName>
    <definedName name="M" localSheetId="24">#REF!</definedName>
    <definedName name="M" localSheetId="25">#REF!</definedName>
    <definedName name="M" localSheetId="26">#REF!</definedName>
    <definedName name="M">#REF!</definedName>
    <definedName name="MACROS" localSheetId="1">#REF!</definedName>
    <definedName name="MACROS" localSheetId="2">#REF!</definedName>
    <definedName name="MACROS" localSheetId="3">#REF!</definedName>
    <definedName name="MACROS" localSheetId="4">#REF!</definedName>
    <definedName name="MACROS" localSheetId="5">#REF!</definedName>
    <definedName name="MACROS" localSheetId="6">#REF!</definedName>
    <definedName name="MACROS" localSheetId="7">#REF!</definedName>
    <definedName name="MACROS" localSheetId="8">#REF!</definedName>
    <definedName name="MACROS" localSheetId="9">#REF!</definedName>
    <definedName name="MACROS" localSheetId="10">#REF!</definedName>
    <definedName name="MACROS" localSheetId="11">#REF!</definedName>
    <definedName name="MACROS" localSheetId="12">#REF!</definedName>
    <definedName name="MACROS" localSheetId="13">#REF!</definedName>
    <definedName name="MACROS" localSheetId="14">#REF!</definedName>
    <definedName name="MACROS" localSheetId="15">#REF!</definedName>
    <definedName name="MACROS" localSheetId="16">#REF!</definedName>
    <definedName name="MACROS" localSheetId="17">#REF!</definedName>
    <definedName name="MACROS" localSheetId="18">#REF!</definedName>
    <definedName name="MACROS" localSheetId="19">#REF!</definedName>
    <definedName name="MACROS" localSheetId="20">#REF!</definedName>
    <definedName name="MACROS" localSheetId="21">#REF!</definedName>
    <definedName name="MACROS" localSheetId="22">#REF!</definedName>
    <definedName name="MACROS" localSheetId="23">#REF!</definedName>
    <definedName name="MACROS" localSheetId="24">#REF!</definedName>
    <definedName name="MACROS" localSheetId="25">#REF!</definedName>
    <definedName name="MACROS" localSheetId="26">#REF!</definedName>
    <definedName name="MACROS">#REF!</definedName>
    <definedName name="MAIN" localSheetId="1">#REF!</definedName>
    <definedName name="MAIN" localSheetId="2">#REF!</definedName>
    <definedName name="MAIN" localSheetId="3">#REF!</definedName>
    <definedName name="MAIN" localSheetId="4">#REF!</definedName>
    <definedName name="MAIN" localSheetId="5">#REF!</definedName>
    <definedName name="MAIN" localSheetId="6">#REF!</definedName>
    <definedName name="MAIN" localSheetId="7">#REF!</definedName>
    <definedName name="MAIN" localSheetId="8">#REF!</definedName>
    <definedName name="MAIN" localSheetId="9">#REF!</definedName>
    <definedName name="MAIN" localSheetId="10">#REF!</definedName>
    <definedName name="MAIN" localSheetId="11">#REF!</definedName>
    <definedName name="MAIN" localSheetId="12">#REF!</definedName>
    <definedName name="MAIN" localSheetId="13">#REF!</definedName>
    <definedName name="MAIN" localSheetId="14">#REF!</definedName>
    <definedName name="MAIN" localSheetId="15">#REF!</definedName>
    <definedName name="MAIN" localSheetId="16">#REF!</definedName>
    <definedName name="MAIN" localSheetId="17">#REF!</definedName>
    <definedName name="MAIN" localSheetId="18">#REF!</definedName>
    <definedName name="MAIN" localSheetId="19">#REF!</definedName>
    <definedName name="MAIN" localSheetId="20">#REF!</definedName>
    <definedName name="MAIN" localSheetId="21">#REF!</definedName>
    <definedName name="MAIN" localSheetId="22">#REF!</definedName>
    <definedName name="MAIN" localSheetId="23">#REF!</definedName>
    <definedName name="MAIN" localSheetId="24">#REF!</definedName>
    <definedName name="MAIN" localSheetId="25">#REF!</definedName>
    <definedName name="MAIN" localSheetId="26">#REF!</definedName>
    <definedName name="MAIN">#REF!</definedName>
    <definedName name="mat_prices">'[15]stock codes prices'!$A$2:$B$102</definedName>
    <definedName name="MatLoader">'[13]Rates &amp; Loaders'!$C$11</definedName>
    <definedName name="MFT_ApporFactor" localSheetId="1">[11]OTHERINPUTS!#REF!</definedName>
    <definedName name="MFT_ApporFactor" localSheetId="2">[11]OTHERINPUTS!#REF!</definedName>
    <definedName name="MFT_ApporFactor" localSheetId="3">[11]OTHERINPUTS!#REF!</definedName>
    <definedName name="MFT_ApporFactor" localSheetId="4">[11]OTHERINPUTS!#REF!</definedName>
    <definedName name="MFT_ApporFactor" localSheetId="5">[11]OTHERINPUTS!#REF!</definedName>
    <definedName name="MFT_ApporFactor" localSheetId="6">[11]OTHERINPUTS!#REF!</definedName>
    <definedName name="MFT_ApporFactor" localSheetId="7">[11]OTHERINPUTS!#REF!</definedName>
    <definedName name="MFT_ApporFactor" localSheetId="8">[11]OTHERINPUTS!#REF!</definedName>
    <definedName name="MFT_ApporFactor" localSheetId="9">[11]OTHERINPUTS!#REF!</definedName>
    <definedName name="MFT_ApporFactor" localSheetId="10">[11]OTHERINPUTS!#REF!</definedName>
    <definedName name="MFT_ApporFactor" localSheetId="11">[11]OTHERINPUTS!#REF!</definedName>
    <definedName name="MFT_ApporFactor" localSheetId="12">[11]OTHERINPUTS!#REF!</definedName>
    <definedName name="MFT_ApporFactor" localSheetId="13">[11]OTHERINPUTS!#REF!</definedName>
    <definedName name="MFT_ApporFactor" localSheetId="14">[11]OTHERINPUTS!#REF!</definedName>
    <definedName name="MFT_ApporFactor" localSheetId="15">[11]OTHERINPUTS!#REF!</definedName>
    <definedName name="MFT_ApporFactor" localSheetId="16">[11]OTHERINPUTS!#REF!</definedName>
    <definedName name="MFT_ApporFactor" localSheetId="17">[11]OTHERINPUTS!#REF!</definedName>
    <definedName name="MFT_ApporFactor" localSheetId="18">[11]OTHERINPUTS!#REF!</definedName>
    <definedName name="MFT_ApporFactor" localSheetId="19">[11]OTHERINPUTS!#REF!</definedName>
    <definedName name="MFT_ApporFactor" localSheetId="20">[11]OTHERINPUTS!#REF!</definedName>
    <definedName name="MFT_ApporFactor" localSheetId="21">[11]OTHERINPUTS!#REF!</definedName>
    <definedName name="MFT_ApporFactor" localSheetId="22">[11]OTHERINPUTS!#REF!</definedName>
    <definedName name="MFT_ApporFactor" localSheetId="23">[11]OTHERINPUTS!#REF!</definedName>
    <definedName name="MFT_ApporFactor" localSheetId="24">[11]OTHERINPUTS!#REF!</definedName>
    <definedName name="MFT_ApporFactor" localSheetId="25">[11]OTHERINPUTS!#REF!</definedName>
    <definedName name="MFT_ApporFactor" localSheetId="26">[11]OTHERINPUTS!#REF!</definedName>
    <definedName name="MFT_ApporFactor">[11]OTHERINPUTS!#REF!</definedName>
    <definedName name="MFT_ApporFactor_Prior" localSheetId="1">[11]OTHERINPUTS!#REF!</definedName>
    <definedName name="MFT_ApporFactor_Prior" localSheetId="2">[11]OTHERINPUTS!#REF!</definedName>
    <definedName name="MFT_ApporFactor_Prior" localSheetId="3">[11]OTHERINPUTS!#REF!</definedName>
    <definedName name="MFT_ApporFactor_Prior" localSheetId="4">[11]OTHERINPUTS!#REF!</definedName>
    <definedName name="MFT_ApporFactor_Prior" localSheetId="5">[11]OTHERINPUTS!#REF!</definedName>
    <definedName name="MFT_ApporFactor_Prior" localSheetId="6">[11]OTHERINPUTS!#REF!</definedName>
    <definedName name="MFT_ApporFactor_Prior" localSheetId="7">[11]OTHERINPUTS!#REF!</definedName>
    <definedName name="MFT_ApporFactor_Prior" localSheetId="8">[11]OTHERINPUTS!#REF!</definedName>
    <definedName name="MFT_ApporFactor_Prior" localSheetId="9">[11]OTHERINPUTS!#REF!</definedName>
    <definedName name="MFT_ApporFactor_Prior" localSheetId="10">[11]OTHERINPUTS!#REF!</definedName>
    <definedName name="MFT_ApporFactor_Prior" localSheetId="11">[11]OTHERINPUTS!#REF!</definedName>
    <definedName name="MFT_ApporFactor_Prior" localSheetId="12">[11]OTHERINPUTS!#REF!</definedName>
    <definedName name="MFT_ApporFactor_Prior" localSheetId="13">[11]OTHERINPUTS!#REF!</definedName>
    <definedName name="MFT_ApporFactor_Prior" localSheetId="14">[11]OTHERINPUTS!#REF!</definedName>
    <definedName name="MFT_ApporFactor_Prior" localSheetId="15">[11]OTHERINPUTS!#REF!</definedName>
    <definedName name="MFT_ApporFactor_Prior" localSheetId="16">[11]OTHERINPUTS!#REF!</definedName>
    <definedName name="MFT_ApporFactor_Prior" localSheetId="17">[11]OTHERINPUTS!#REF!</definedName>
    <definedName name="MFT_ApporFactor_Prior" localSheetId="18">[11]OTHERINPUTS!#REF!</definedName>
    <definedName name="MFT_ApporFactor_Prior" localSheetId="19">[11]OTHERINPUTS!#REF!</definedName>
    <definedName name="MFT_ApporFactor_Prior" localSheetId="20">[11]OTHERINPUTS!#REF!</definedName>
    <definedName name="MFT_ApporFactor_Prior" localSheetId="21">[11]OTHERINPUTS!#REF!</definedName>
    <definedName name="MFT_ApporFactor_Prior" localSheetId="22">[11]OTHERINPUTS!#REF!</definedName>
    <definedName name="MFT_ApporFactor_Prior" localSheetId="23">[11]OTHERINPUTS!#REF!</definedName>
    <definedName name="MFT_ApporFactor_Prior" localSheetId="24">[11]OTHERINPUTS!#REF!</definedName>
    <definedName name="MFT_ApporFactor_Prior" localSheetId="25">[11]OTHERINPUTS!#REF!</definedName>
    <definedName name="MFT_ApporFactor_Prior" localSheetId="26">[11]OTHERINPUTS!#REF!</definedName>
    <definedName name="MFT_ApporFactor_Prior">[11]OTHERINPUTS!#REF!</definedName>
    <definedName name="MFT_EffectTaxRate" localSheetId="1">[11]OTHERINPUTS!#REF!</definedName>
    <definedName name="MFT_EffectTaxRate" localSheetId="2">[11]OTHERINPUTS!#REF!</definedName>
    <definedName name="MFT_EffectTaxRate" localSheetId="3">[11]OTHERINPUTS!#REF!</definedName>
    <definedName name="MFT_EffectTaxRate" localSheetId="4">[11]OTHERINPUTS!#REF!</definedName>
    <definedName name="MFT_EffectTaxRate" localSheetId="5">[11]OTHERINPUTS!#REF!</definedName>
    <definedName name="MFT_EffectTaxRate" localSheetId="6">[11]OTHERINPUTS!#REF!</definedName>
    <definedName name="MFT_EffectTaxRate" localSheetId="7">[11]OTHERINPUTS!#REF!</definedName>
    <definedName name="MFT_EffectTaxRate" localSheetId="8">[11]OTHERINPUTS!#REF!</definedName>
    <definedName name="MFT_EffectTaxRate" localSheetId="9">[11]OTHERINPUTS!#REF!</definedName>
    <definedName name="MFT_EffectTaxRate" localSheetId="10">[11]OTHERINPUTS!#REF!</definedName>
    <definedName name="MFT_EffectTaxRate" localSheetId="11">[11]OTHERINPUTS!#REF!</definedName>
    <definedName name="MFT_EffectTaxRate" localSheetId="12">[11]OTHERINPUTS!#REF!</definedName>
    <definedName name="MFT_EffectTaxRate" localSheetId="13">[11]OTHERINPUTS!#REF!</definedName>
    <definedName name="MFT_EffectTaxRate" localSheetId="14">[11]OTHERINPUTS!#REF!</definedName>
    <definedName name="MFT_EffectTaxRate" localSheetId="15">[11]OTHERINPUTS!#REF!</definedName>
    <definedName name="MFT_EffectTaxRate" localSheetId="16">[11]OTHERINPUTS!#REF!</definedName>
    <definedName name="MFT_EffectTaxRate" localSheetId="17">[11]OTHERINPUTS!#REF!</definedName>
    <definedName name="MFT_EffectTaxRate" localSheetId="18">[11]OTHERINPUTS!#REF!</definedName>
    <definedName name="MFT_EffectTaxRate" localSheetId="19">[11]OTHERINPUTS!#REF!</definedName>
    <definedName name="MFT_EffectTaxRate" localSheetId="20">[11]OTHERINPUTS!#REF!</definedName>
    <definedName name="MFT_EffectTaxRate" localSheetId="21">[11]OTHERINPUTS!#REF!</definedName>
    <definedName name="MFT_EffectTaxRate" localSheetId="22">[11]OTHERINPUTS!#REF!</definedName>
    <definedName name="MFT_EffectTaxRate" localSheetId="23">[11]OTHERINPUTS!#REF!</definedName>
    <definedName name="MFT_EffectTaxRate" localSheetId="24">[11]OTHERINPUTS!#REF!</definedName>
    <definedName name="MFT_EffectTaxRate" localSheetId="25">[11]OTHERINPUTS!#REF!</definedName>
    <definedName name="MFT_EffectTaxRate" localSheetId="26">[11]OTHERINPUTS!#REF!</definedName>
    <definedName name="MFT_EffectTaxRate">[11]OTHERINPUTS!#REF!</definedName>
    <definedName name="MFT_EffectTaxRate_Prior" localSheetId="1">[11]OTHERINPUTS!#REF!</definedName>
    <definedName name="MFT_EffectTaxRate_Prior" localSheetId="2">[11]OTHERINPUTS!#REF!</definedName>
    <definedName name="MFT_EffectTaxRate_Prior" localSheetId="3">[11]OTHERINPUTS!#REF!</definedName>
    <definedName name="MFT_EffectTaxRate_Prior" localSheetId="4">[11]OTHERINPUTS!#REF!</definedName>
    <definedName name="MFT_EffectTaxRate_Prior" localSheetId="5">[11]OTHERINPUTS!#REF!</definedName>
    <definedName name="MFT_EffectTaxRate_Prior" localSheetId="6">[11]OTHERINPUTS!#REF!</definedName>
    <definedName name="MFT_EffectTaxRate_Prior" localSheetId="7">[11]OTHERINPUTS!#REF!</definedName>
    <definedName name="MFT_EffectTaxRate_Prior" localSheetId="8">[11]OTHERINPUTS!#REF!</definedName>
    <definedName name="MFT_EffectTaxRate_Prior" localSheetId="9">[11]OTHERINPUTS!#REF!</definedName>
    <definedName name="MFT_EffectTaxRate_Prior" localSheetId="10">[11]OTHERINPUTS!#REF!</definedName>
    <definedName name="MFT_EffectTaxRate_Prior" localSheetId="11">[11]OTHERINPUTS!#REF!</definedName>
    <definedName name="MFT_EffectTaxRate_Prior" localSheetId="12">[11]OTHERINPUTS!#REF!</definedName>
    <definedName name="MFT_EffectTaxRate_Prior" localSheetId="13">[11]OTHERINPUTS!#REF!</definedName>
    <definedName name="MFT_EffectTaxRate_Prior" localSheetId="14">[11]OTHERINPUTS!#REF!</definedName>
    <definedName name="MFT_EffectTaxRate_Prior" localSheetId="15">[11]OTHERINPUTS!#REF!</definedName>
    <definedName name="MFT_EffectTaxRate_Prior" localSheetId="16">[11]OTHERINPUTS!#REF!</definedName>
    <definedName name="MFT_EffectTaxRate_Prior" localSheetId="17">[11]OTHERINPUTS!#REF!</definedName>
    <definedName name="MFT_EffectTaxRate_Prior" localSheetId="18">[11]OTHERINPUTS!#REF!</definedName>
    <definedName name="MFT_EffectTaxRate_Prior" localSheetId="19">[11]OTHERINPUTS!#REF!</definedName>
    <definedName name="MFT_EffectTaxRate_Prior" localSheetId="20">[11]OTHERINPUTS!#REF!</definedName>
    <definedName name="MFT_EffectTaxRate_Prior" localSheetId="21">[11]OTHERINPUTS!#REF!</definedName>
    <definedName name="MFT_EffectTaxRate_Prior" localSheetId="22">[11]OTHERINPUTS!#REF!</definedName>
    <definedName name="MFT_EffectTaxRate_Prior" localSheetId="23">[11]OTHERINPUTS!#REF!</definedName>
    <definedName name="MFT_EffectTaxRate_Prior" localSheetId="24">[11]OTHERINPUTS!#REF!</definedName>
    <definedName name="MFT_EffectTaxRate_Prior" localSheetId="25">[11]OTHERINPUTS!#REF!</definedName>
    <definedName name="MFT_EffectTaxRate_Prior" localSheetId="26">[11]OTHERINPUTS!#REF!</definedName>
    <definedName name="MFT_EffectTaxRate_Prior">[11]OTHERINPUTS!#REF!</definedName>
    <definedName name="MFT_TaxRate" localSheetId="1">[11]OTHERINPUTS!#REF!</definedName>
    <definedName name="MFT_TaxRate" localSheetId="2">[11]OTHERINPUTS!#REF!</definedName>
    <definedName name="MFT_TaxRate" localSheetId="3">[11]OTHERINPUTS!#REF!</definedName>
    <definedName name="MFT_TaxRate" localSheetId="4">[11]OTHERINPUTS!#REF!</definedName>
    <definedName name="MFT_TaxRate" localSheetId="5">[11]OTHERINPUTS!#REF!</definedName>
    <definedName name="MFT_TaxRate" localSheetId="6">[11]OTHERINPUTS!#REF!</definedName>
    <definedName name="MFT_TaxRate" localSheetId="7">[11]OTHERINPUTS!#REF!</definedName>
    <definedName name="MFT_TaxRate" localSheetId="8">[11]OTHERINPUTS!#REF!</definedName>
    <definedName name="MFT_TaxRate" localSheetId="9">[11]OTHERINPUTS!#REF!</definedName>
    <definedName name="MFT_TaxRate" localSheetId="10">[11]OTHERINPUTS!#REF!</definedName>
    <definedName name="MFT_TaxRate" localSheetId="11">[11]OTHERINPUTS!#REF!</definedName>
    <definedName name="MFT_TaxRate" localSheetId="12">[11]OTHERINPUTS!#REF!</definedName>
    <definedName name="MFT_TaxRate" localSheetId="13">[11]OTHERINPUTS!#REF!</definedName>
    <definedName name="MFT_TaxRate" localSheetId="14">[11]OTHERINPUTS!#REF!</definedName>
    <definedName name="MFT_TaxRate" localSheetId="15">[11]OTHERINPUTS!#REF!</definedName>
    <definedName name="MFT_TaxRate" localSheetId="16">[11]OTHERINPUTS!#REF!</definedName>
    <definedName name="MFT_TaxRate" localSheetId="17">[11]OTHERINPUTS!#REF!</definedName>
    <definedName name="MFT_TaxRate" localSheetId="18">[11]OTHERINPUTS!#REF!</definedName>
    <definedName name="MFT_TaxRate" localSheetId="19">[11]OTHERINPUTS!#REF!</definedName>
    <definedName name="MFT_TaxRate" localSheetId="20">[11]OTHERINPUTS!#REF!</definedName>
    <definedName name="MFT_TaxRate" localSheetId="21">[11]OTHERINPUTS!#REF!</definedName>
    <definedName name="MFT_TaxRate" localSheetId="22">[11]OTHERINPUTS!#REF!</definedName>
    <definedName name="MFT_TaxRate" localSheetId="23">[11]OTHERINPUTS!#REF!</definedName>
    <definedName name="MFT_TaxRate" localSheetId="24">[11]OTHERINPUTS!#REF!</definedName>
    <definedName name="MFT_TaxRate" localSheetId="25">[11]OTHERINPUTS!#REF!</definedName>
    <definedName name="MFT_TaxRate" localSheetId="26">[11]OTHERINPUTS!#REF!</definedName>
    <definedName name="MFT_TaxRate">[11]OTHERINPUTS!#REF!</definedName>
    <definedName name="MFT_TaxRate_Prior" localSheetId="1">[11]OTHERINPUTS!#REF!</definedName>
    <definedName name="MFT_TaxRate_Prior" localSheetId="2">[11]OTHERINPUTS!#REF!</definedName>
    <definedName name="MFT_TaxRate_Prior" localSheetId="3">[11]OTHERINPUTS!#REF!</definedName>
    <definedName name="MFT_TaxRate_Prior" localSheetId="4">[11]OTHERINPUTS!#REF!</definedName>
    <definedName name="MFT_TaxRate_Prior" localSheetId="5">[11]OTHERINPUTS!#REF!</definedName>
    <definedName name="MFT_TaxRate_Prior" localSheetId="6">[11]OTHERINPUTS!#REF!</definedName>
    <definedName name="MFT_TaxRate_Prior" localSheetId="7">[11]OTHERINPUTS!#REF!</definedName>
    <definedName name="MFT_TaxRate_Prior" localSheetId="8">[11]OTHERINPUTS!#REF!</definedName>
    <definedName name="MFT_TaxRate_Prior" localSheetId="9">[11]OTHERINPUTS!#REF!</definedName>
    <definedName name="MFT_TaxRate_Prior" localSheetId="10">[11]OTHERINPUTS!#REF!</definedName>
    <definedName name="MFT_TaxRate_Prior" localSheetId="11">[11]OTHERINPUTS!#REF!</definedName>
    <definedName name="MFT_TaxRate_Prior" localSheetId="12">[11]OTHERINPUTS!#REF!</definedName>
    <definedName name="MFT_TaxRate_Prior" localSheetId="13">[11]OTHERINPUTS!#REF!</definedName>
    <definedName name="MFT_TaxRate_Prior" localSheetId="14">[11]OTHERINPUTS!#REF!</definedName>
    <definedName name="MFT_TaxRate_Prior" localSheetId="15">[11]OTHERINPUTS!#REF!</definedName>
    <definedName name="MFT_TaxRate_Prior" localSheetId="16">[11]OTHERINPUTS!#REF!</definedName>
    <definedName name="MFT_TaxRate_Prior" localSheetId="17">[11]OTHERINPUTS!#REF!</definedName>
    <definedName name="MFT_TaxRate_Prior" localSheetId="18">[11]OTHERINPUTS!#REF!</definedName>
    <definedName name="MFT_TaxRate_Prior" localSheetId="19">[11]OTHERINPUTS!#REF!</definedName>
    <definedName name="MFT_TaxRate_Prior" localSheetId="20">[11]OTHERINPUTS!#REF!</definedName>
    <definedName name="MFT_TaxRate_Prior" localSheetId="21">[11]OTHERINPUTS!#REF!</definedName>
    <definedName name="MFT_TaxRate_Prior" localSheetId="22">[11]OTHERINPUTS!#REF!</definedName>
    <definedName name="MFT_TaxRate_Prior" localSheetId="23">[11]OTHERINPUTS!#REF!</definedName>
    <definedName name="MFT_TaxRate_Prior" localSheetId="24">[11]OTHERINPUTS!#REF!</definedName>
    <definedName name="MFT_TaxRate_Prior" localSheetId="25">[11]OTHERINPUTS!#REF!</definedName>
    <definedName name="MFT_TaxRate_Prior" localSheetId="26">[11]OTHERINPUTS!#REF!</definedName>
    <definedName name="MFT_TaxRate_Prior">[11]OTHERINPUTS!#REF!</definedName>
    <definedName name="MFTNonOP_CurrentYTD" localSheetId="1">#REF!</definedName>
    <definedName name="MFTNonOP_CurrentYTD" localSheetId="2">#REF!</definedName>
    <definedName name="MFTNonOP_CurrentYTD" localSheetId="3">#REF!</definedName>
    <definedName name="MFTNonOP_CurrentYTD" localSheetId="4">#REF!</definedName>
    <definedName name="MFTNonOP_CurrentYTD" localSheetId="5">#REF!</definedName>
    <definedName name="MFTNonOP_CurrentYTD" localSheetId="6">#REF!</definedName>
    <definedName name="MFTNonOP_CurrentYTD" localSheetId="7">#REF!</definedName>
    <definedName name="MFTNonOP_CurrentYTD" localSheetId="8">#REF!</definedName>
    <definedName name="MFTNonOP_CurrentYTD" localSheetId="9">#REF!</definedName>
    <definedName name="MFTNonOP_CurrentYTD" localSheetId="10">#REF!</definedName>
    <definedName name="MFTNonOP_CurrentYTD" localSheetId="11">#REF!</definedName>
    <definedName name="MFTNonOP_CurrentYTD" localSheetId="12">#REF!</definedName>
    <definedName name="MFTNonOP_CurrentYTD" localSheetId="13">#REF!</definedName>
    <definedName name="MFTNonOP_CurrentYTD" localSheetId="14">#REF!</definedName>
    <definedName name="MFTNonOP_CurrentYTD" localSheetId="15">#REF!</definedName>
    <definedName name="MFTNonOP_CurrentYTD" localSheetId="16">#REF!</definedName>
    <definedName name="MFTNonOP_CurrentYTD" localSheetId="17">#REF!</definedName>
    <definedName name="MFTNonOP_CurrentYTD" localSheetId="18">#REF!</definedName>
    <definedName name="MFTNonOP_CurrentYTD" localSheetId="19">#REF!</definedName>
    <definedName name="MFTNonOP_CurrentYTD" localSheetId="20">#REF!</definedName>
    <definedName name="MFTNonOP_CurrentYTD" localSheetId="21">#REF!</definedName>
    <definedName name="MFTNonOP_CurrentYTD" localSheetId="22">#REF!</definedName>
    <definedName name="MFTNonOP_CurrentYTD" localSheetId="23">#REF!</definedName>
    <definedName name="MFTNonOP_CurrentYTD" localSheetId="24">#REF!</definedName>
    <definedName name="MFTNonOP_CurrentYTD" localSheetId="25">#REF!</definedName>
    <definedName name="MFTNonOP_CurrentYTD" localSheetId="26">#REF!</definedName>
    <definedName name="MFTNonOP_CurrentYTD">#REF!</definedName>
    <definedName name="MFTNonOP_PriorYTD" localSheetId="1">#REF!</definedName>
    <definedName name="MFTNonOP_PriorYTD" localSheetId="2">#REF!</definedName>
    <definedName name="MFTNonOP_PriorYTD" localSheetId="3">#REF!</definedName>
    <definedName name="MFTNonOP_PriorYTD" localSheetId="4">#REF!</definedName>
    <definedName name="MFTNonOP_PriorYTD" localSheetId="5">#REF!</definedName>
    <definedName name="MFTNonOP_PriorYTD" localSheetId="6">#REF!</definedName>
    <definedName name="MFTNonOP_PriorYTD" localSheetId="7">#REF!</definedName>
    <definedName name="MFTNonOP_PriorYTD" localSheetId="8">#REF!</definedName>
    <definedName name="MFTNonOP_PriorYTD" localSheetId="9">#REF!</definedName>
    <definedName name="MFTNonOP_PriorYTD" localSheetId="10">#REF!</definedName>
    <definedName name="MFTNonOP_PriorYTD" localSheetId="11">#REF!</definedName>
    <definedName name="MFTNonOP_PriorYTD" localSheetId="12">#REF!</definedName>
    <definedName name="MFTNonOP_PriorYTD" localSheetId="13">#REF!</definedName>
    <definedName name="MFTNonOP_PriorYTD" localSheetId="14">#REF!</definedName>
    <definedName name="MFTNonOP_PriorYTD" localSheetId="15">#REF!</definedName>
    <definedName name="MFTNonOP_PriorYTD" localSheetId="16">#REF!</definedName>
    <definedName name="MFTNonOP_PriorYTD" localSheetId="17">#REF!</definedName>
    <definedName name="MFTNonOP_PriorYTD" localSheetId="18">#REF!</definedName>
    <definedName name="MFTNonOP_PriorYTD" localSheetId="19">#REF!</definedName>
    <definedName name="MFTNonOP_PriorYTD" localSheetId="20">#REF!</definedName>
    <definedName name="MFTNonOP_PriorYTD" localSheetId="21">#REF!</definedName>
    <definedName name="MFTNonOP_PriorYTD" localSheetId="22">#REF!</definedName>
    <definedName name="MFTNonOP_PriorYTD" localSheetId="23">#REF!</definedName>
    <definedName name="MFTNonOP_PriorYTD" localSheetId="24">#REF!</definedName>
    <definedName name="MFTNonOP_PriorYTD" localSheetId="25">#REF!</definedName>
    <definedName name="MFTNonOP_PriorYTD" localSheetId="26">#REF!</definedName>
    <definedName name="MFTNonOP_PriorYTD">#REF!</definedName>
    <definedName name="MFTOP_CurrentYTD" localSheetId="1">#REF!</definedName>
    <definedName name="MFTOP_CurrentYTD" localSheetId="2">#REF!</definedName>
    <definedName name="MFTOP_CurrentYTD" localSheetId="3">#REF!</definedName>
    <definedName name="MFTOP_CurrentYTD" localSheetId="4">#REF!</definedName>
    <definedName name="MFTOP_CurrentYTD" localSheetId="5">#REF!</definedName>
    <definedName name="MFTOP_CurrentYTD" localSheetId="6">#REF!</definedName>
    <definedName name="MFTOP_CurrentYTD" localSheetId="7">#REF!</definedName>
    <definedName name="MFTOP_CurrentYTD" localSheetId="8">#REF!</definedName>
    <definedName name="MFTOP_CurrentYTD" localSheetId="9">#REF!</definedName>
    <definedName name="MFTOP_CurrentYTD" localSheetId="10">#REF!</definedName>
    <definedName name="MFTOP_CurrentYTD" localSheetId="11">#REF!</definedName>
    <definedName name="MFTOP_CurrentYTD" localSheetId="12">#REF!</definedName>
    <definedName name="MFTOP_CurrentYTD" localSheetId="13">#REF!</definedName>
    <definedName name="MFTOP_CurrentYTD" localSheetId="14">#REF!</definedName>
    <definedName name="MFTOP_CurrentYTD" localSheetId="15">#REF!</definedName>
    <definedName name="MFTOP_CurrentYTD" localSheetId="16">#REF!</definedName>
    <definedName name="MFTOP_CurrentYTD" localSheetId="17">#REF!</definedName>
    <definedName name="MFTOP_CurrentYTD" localSheetId="18">#REF!</definedName>
    <definedName name="MFTOP_CurrentYTD" localSheetId="19">#REF!</definedName>
    <definedName name="MFTOP_CurrentYTD" localSheetId="20">#REF!</definedName>
    <definedName name="MFTOP_CurrentYTD" localSheetId="21">#REF!</definedName>
    <definedName name="MFTOP_CurrentYTD" localSheetId="22">#REF!</definedName>
    <definedName name="MFTOP_CurrentYTD" localSheetId="23">#REF!</definedName>
    <definedName name="MFTOP_CurrentYTD" localSheetId="24">#REF!</definedName>
    <definedName name="MFTOP_CurrentYTD" localSheetId="25">#REF!</definedName>
    <definedName name="MFTOP_CurrentYTD" localSheetId="26">#REF!</definedName>
    <definedName name="MFTOP_CurrentYTD">#REF!</definedName>
    <definedName name="MFTOP_PriorYTD" localSheetId="1">#REF!</definedName>
    <definedName name="MFTOP_PriorYTD" localSheetId="2">#REF!</definedName>
    <definedName name="MFTOP_PriorYTD" localSheetId="3">#REF!</definedName>
    <definedName name="MFTOP_PriorYTD" localSheetId="4">#REF!</definedName>
    <definedName name="MFTOP_PriorYTD" localSheetId="5">#REF!</definedName>
    <definedName name="MFTOP_PriorYTD" localSheetId="6">#REF!</definedName>
    <definedName name="MFTOP_PriorYTD" localSheetId="7">#REF!</definedName>
    <definedName name="MFTOP_PriorYTD" localSheetId="8">#REF!</definedName>
    <definedName name="MFTOP_PriorYTD" localSheetId="9">#REF!</definedName>
    <definedName name="MFTOP_PriorYTD" localSheetId="10">#REF!</definedName>
    <definedName name="MFTOP_PriorYTD" localSheetId="11">#REF!</definedName>
    <definedName name="MFTOP_PriorYTD" localSheetId="12">#REF!</definedName>
    <definedName name="MFTOP_PriorYTD" localSheetId="13">#REF!</definedName>
    <definedName name="MFTOP_PriorYTD" localSheetId="14">#REF!</definedName>
    <definedName name="MFTOP_PriorYTD" localSheetId="15">#REF!</definedName>
    <definedName name="MFTOP_PriorYTD" localSheetId="16">#REF!</definedName>
    <definedName name="MFTOP_PriorYTD" localSheetId="17">#REF!</definedName>
    <definedName name="MFTOP_PriorYTD" localSheetId="18">#REF!</definedName>
    <definedName name="MFTOP_PriorYTD" localSheetId="19">#REF!</definedName>
    <definedName name="MFTOP_PriorYTD" localSheetId="20">#REF!</definedName>
    <definedName name="MFTOP_PriorYTD" localSheetId="21">#REF!</definedName>
    <definedName name="MFTOP_PriorYTD" localSheetId="22">#REF!</definedName>
    <definedName name="MFTOP_PriorYTD" localSheetId="23">#REF!</definedName>
    <definedName name="MFTOP_PriorYTD" localSheetId="24">#REF!</definedName>
    <definedName name="MFTOP_PriorYTD" localSheetId="25">#REF!</definedName>
    <definedName name="MFTOP_PriorYTD" localSheetId="26">#REF!</definedName>
    <definedName name="MFTOP_PriorYTD">#REF!</definedName>
    <definedName name="MILL" localSheetId="1">#REF!</definedName>
    <definedName name="MILL" localSheetId="2">#REF!</definedName>
    <definedName name="MILL" localSheetId="3">#REF!</definedName>
    <definedName name="MILL" localSheetId="4">#REF!</definedName>
    <definedName name="MILL" localSheetId="5">#REF!</definedName>
    <definedName name="MILL" localSheetId="6">#REF!</definedName>
    <definedName name="MILL" localSheetId="7">#REF!</definedName>
    <definedName name="MILL" localSheetId="8">#REF!</definedName>
    <definedName name="MILL" localSheetId="9">#REF!</definedName>
    <definedName name="MILL" localSheetId="10">#REF!</definedName>
    <definedName name="MILL" localSheetId="11">#REF!</definedName>
    <definedName name="MILL" localSheetId="12">#REF!</definedName>
    <definedName name="MILL" localSheetId="13">#REF!</definedName>
    <definedName name="MILL" localSheetId="14">#REF!</definedName>
    <definedName name="MILL" localSheetId="15">#REF!</definedName>
    <definedName name="MILL" localSheetId="16">#REF!</definedName>
    <definedName name="MILL" localSheetId="17">#REF!</definedName>
    <definedName name="MILL" localSheetId="18">#REF!</definedName>
    <definedName name="MILL" localSheetId="19">#REF!</definedName>
    <definedName name="MILL" localSheetId="20">#REF!</definedName>
    <definedName name="MILL" localSheetId="21">#REF!</definedName>
    <definedName name="MILL" localSheetId="22">#REF!</definedName>
    <definedName name="MILL" localSheetId="23">#REF!</definedName>
    <definedName name="MILL" localSheetId="24">#REF!</definedName>
    <definedName name="MILL" localSheetId="25">#REF!</definedName>
    <definedName name="MILL" localSheetId="26">#REF!</definedName>
    <definedName name="MILL">#REF!</definedName>
    <definedName name="modelgrheader">[4]Model!$A$3</definedName>
    <definedName name="modelqreheader">[4]Model!$A$78</definedName>
    <definedName name="month" localSheetId="1">'[16]nh lmps'!#REF!</definedName>
    <definedName name="month" localSheetId="2">'[16]nh lmps'!#REF!</definedName>
    <definedName name="month" localSheetId="3">'[16]nh lmps'!#REF!</definedName>
    <definedName name="month" localSheetId="4">'[16]nh lmps'!#REF!</definedName>
    <definedName name="month" localSheetId="5">'[16]nh lmps'!#REF!</definedName>
    <definedName name="month" localSheetId="6">'[16]nh lmps'!#REF!</definedName>
    <definedName name="month" localSheetId="7">'[16]nh lmps'!#REF!</definedName>
    <definedName name="month" localSheetId="8">'[16]nh lmps'!#REF!</definedName>
    <definedName name="month" localSheetId="9">'[16]nh lmps'!#REF!</definedName>
    <definedName name="month" localSheetId="10">'[16]nh lmps'!#REF!</definedName>
    <definedName name="month" localSheetId="11">'[16]nh lmps'!#REF!</definedName>
    <definedName name="month" localSheetId="12">'[16]nh lmps'!#REF!</definedName>
    <definedName name="month" localSheetId="13">'[16]nh lmps'!#REF!</definedName>
    <definedName name="month" localSheetId="14">'[16]nh lmps'!#REF!</definedName>
    <definedName name="month" localSheetId="15">'[16]nh lmps'!#REF!</definedName>
    <definedName name="month" localSheetId="16">'[16]nh lmps'!#REF!</definedName>
    <definedName name="month" localSheetId="17">'[16]nh lmps'!#REF!</definedName>
    <definedName name="month" localSheetId="18">'[16]nh lmps'!#REF!</definedName>
    <definedName name="month" localSheetId="19">'[16]nh lmps'!#REF!</definedName>
    <definedName name="month" localSheetId="20">'[16]nh lmps'!#REF!</definedName>
    <definedName name="month" localSheetId="21">'[16]nh lmps'!#REF!</definedName>
    <definedName name="month" localSheetId="22">'[16]nh lmps'!#REF!</definedName>
    <definedName name="month" localSheetId="23">'[16]nh lmps'!#REF!</definedName>
    <definedName name="month" localSheetId="24">'[16]nh lmps'!#REF!</definedName>
    <definedName name="month" localSheetId="25">'[16]nh lmps'!#REF!</definedName>
    <definedName name="month" localSheetId="26">'[16]nh lmps'!#REF!</definedName>
    <definedName name="month">'[16]nh lmps'!#REF!</definedName>
    <definedName name="MONTHS" localSheetId="1">#REF!</definedName>
    <definedName name="MONTHS" localSheetId="2">#REF!</definedName>
    <definedName name="MONTHS" localSheetId="3">#REF!</definedName>
    <definedName name="MONTHS" localSheetId="4">#REF!</definedName>
    <definedName name="MONTHS" localSheetId="5">#REF!</definedName>
    <definedName name="MONTHS" localSheetId="6">#REF!</definedName>
    <definedName name="MONTHS" localSheetId="7">#REF!</definedName>
    <definedName name="MONTHS" localSheetId="8">#REF!</definedName>
    <definedName name="MONTHS" localSheetId="9">#REF!</definedName>
    <definedName name="MONTHS" localSheetId="10">#REF!</definedName>
    <definedName name="MONTHS" localSheetId="11">#REF!</definedName>
    <definedName name="MONTHS" localSheetId="12">#REF!</definedName>
    <definedName name="MONTHS" localSheetId="13">#REF!</definedName>
    <definedName name="MONTHS" localSheetId="14">#REF!</definedName>
    <definedName name="MONTHS" localSheetId="15">#REF!</definedName>
    <definedName name="MONTHS" localSheetId="16">#REF!</definedName>
    <definedName name="MONTHS" localSheetId="17">#REF!</definedName>
    <definedName name="MONTHS" localSheetId="18">#REF!</definedName>
    <definedName name="MONTHS" localSheetId="19">#REF!</definedName>
    <definedName name="MONTHS" localSheetId="20">#REF!</definedName>
    <definedName name="MONTHS" localSheetId="21">#REF!</definedName>
    <definedName name="MONTHS" localSheetId="22">#REF!</definedName>
    <definedName name="MONTHS" localSheetId="23">#REF!</definedName>
    <definedName name="MONTHS" localSheetId="24">#REF!</definedName>
    <definedName name="MONTHS" localSheetId="25">#REF!</definedName>
    <definedName name="MONTHS" localSheetId="26">#REF!</definedName>
    <definedName name="MONTHS">#REF!</definedName>
    <definedName name="mttom" localSheetId="1">#REF!</definedName>
    <definedName name="mttom" localSheetId="2">#REF!</definedName>
    <definedName name="mttom" localSheetId="3">#REF!</definedName>
    <definedName name="mttom" localSheetId="4">#REF!</definedName>
    <definedName name="mttom" localSheetId="5">#REF!</definedName>
    <definedName name="mttom" localSheetId="6">#REF!</definedName>
    <definedName name="mttom" localSheetId="7">#REF!</definedName>
    <definedName name="mttom" localSheetId="8">#REF!</definedName>
    <definedName name="mttom" localSheetId="9">#REF!</definedName>
    <definedName name="mttom" localSheetId="10">#REF!</definedName>
    <definedName name="mttom" localSheetId="11">#REF!</definedName>
    <definedName name="mttom" localSheetId="12">#REF!</definedName>
    <definedName name="mttom" localSheetId="13">#REF!</definedName>
    <definedName name="mttom" localSheetId="14">#REF!</definedName>
    <definedName name="mttom" localSheetId="15">#REF!</definedName>
    <definedName name="mttom" localSheetId="16">#REF!</definedName>
    <definedName name="mttom" localSheetId="17">#REF!</definedName>
    <definedName name="mttom" localSheetId="18">#REF!</definedName>
    <definedName name="mttom" localSheetId="19">#REF!</definedName>
    <definedName name="mttom" localSheetId="20">#REF!</definedName>
    <definedName name="mttom" localSheetId="21">#REF!</definedName>
    <definedName name="mttom" localSheetId="22">#REF!</definedName>
    <definedName name="mttom" localSheetId="23">#REF!</definedName>
    <definedName name="mttom" localSheetId="24">#REF!</definedName>
    <definedName name="mttom" localSheetId="25">#REF!</definedName>
    <definedName name="mttom" localSheetId="26">#REF!</definedName>
    <definedName name="mttom">#REF!</definedName>
    <definedName name="NAME" localSheetId="1">#REF!</definedName>
    <definedName name="NAME" localSheetId="2">#REF!</definedName>
    <definedName name="NAME" localSheetId="3">#REF!</definedName>
    <definedName name="NAME" localSheetId="4">#REF!</definedName>
    <definedName name="NAME" localSheetId="5">#REF!</definedName>
    <definedName name="NAME" localSheetId="6">#REF!</definedName>
    <definedName name="NAME" localSheetId="7">#REF!</definedName>
    <definedName name="NAME" localSheetId="8">#REF!</definedName>
    <definedName name="NAME" localSheetId="9">#REF!</definedName>
    <definedName name="NAME" localSheetId="10">#REF!</definedName>
    <definedName name="NAME" localSheetId="11">#REF!</definedName>
    <definedName name="NAME" localSheetId="12">#REF!</definedName>
    <definedName name="NAME" localSheetId="13">#REF!</definedName>
    <definedName name="NAME" localSheetId="14">#REF!</definedName>
    <definedName name="NAME" localSheetId="15">#REF!</definedName>
    <definedName name="NAME" localSheetId="16">#REF!</definedName>
    <definedName name="NAME" localSheetId="17">#REF!</definedName>
    <definedName name="NAME" localSheetId="18">#REF!</definedName>
    <definedName name="NAME" localSheetId="19">#REF!</definedName>
    <definedName name="NAME" localSheetId="20">#REF!</definedName>
    <definedName name="NAME" localSheetId="21">#REF!</definedName>
    <definedName name="NAME" localSheetId="22">#REF!</definedName>
    <definedName name="NAME" localSheetId="23">#REF!</definedName>
    <definedName name="NAME" localSheetId="24">#REF!</definedName>
    <definedName name="NAME" localSheetId="25">#REF!</definedName>
    <definedName name="NAME" localSheetId="26">#REF!</definedName>
    <definedName name="NAME">#REF!</definedName>
    <definedName name="NetIncNonOPBeforeFITandSIT_CurrentYTD">[11]BKTAXINCOME!$J$29</definedName>
    <definedName name="NetIncNonOPBeforeFITandSIT_PriorYTD">[11]BKTAXINCOME!$G$29</definedName>
    <definedName name="NetIncOPBeforeFITandSIT_CurrentYTD">[11]BKTAXINCOME!$I$29</definedName>
    <definedName name="NetIncOPBeforeFITandSIT_PriorYTD">[11]BKTAXINCOME!$F$29</definedName>
    <definedName name="newname" hidden="1">{#N/A,#N/A,TRUE,"Rate P&amp;L";#N/A,#N/A,TRUE,"P&amp;L water";#N/A,#N/A,TRUE,"P&amp;L SH&amp;W";#N/A,#N/A,TRUE,"Rate G";#N/A,#N/A,TRUE,"Rate GV";#N/A,#N/A,TRUE,"Rate LG"}</definedName>
    <definedName name="NEXT" localSheetId="1">#REF!</definedName>
    <definedName name="NEXT" localSheetId="2">#REF!</definedName>
    <definedName name="NEXT" localSheetId="3">#REF!</definedName>
    <definedName name="NEXT" localSheetId="4">#REF!</definedName>
    <definedName name="NEXT" localSheetId="5">#REF!</definedName>
    <definedName name="NEXT" localSheetId="6">#REF!</definedName>
    <definedName name="NEXT" localSheetId="7">#REF!</definedName>
    <definedName name="NEXT" localSheetId="8">#REF!</definedName>
    <definedName name="NEXT" localSheetId="9">#REF!</definedName>
    <definedName name="NEXT" localSheetId="10">#REF!</definedName>
    <definedName name="NEXT" localSheetId="11">#REF!</definedName>
    <definedName name="NEXT" localSheetId="12">#REF!</definedName>
    <definedName name="NEXT" localSheetId="13">#REF!</definedName>
    <definedName name="NEXT" localSheetId="14">#REF!</definedName>
    <definedName name="NEXT" localSheetId="15">#REF!</definedName>
    <definedName name="NEXT" localSheetId="16">#REF!</definedName>
    <definedName name="NEXT" localSheetId="17">#REF!</definedName>
    <definedName name="NEXT" localSheetId="18">#REF!</definedName>
    <definedName name="NEXT" localSheetId="19">#REF!</definedName>
    <definedName name="NEXT" localSheetId="20">#REF!</definedName>
    <definedName name="NEXT" localSheetId="21">#REF!</definedName>
    <definedName name="NEXT" localSheetId="22">#REF!</definedName>
    <definedName name="NEXT" localSheetId="23">#REF!</definedName>
    <definedName name="NEXT" localSheetId="24">#REF!</definedName>
    <definedName name="NEXT" localSheetId="25">#REF!</definedName>
    <definedName name="NEXT" localSheetId="26">#REF!</definedName>
    <definedName name="NEXT">#REF!</definedName>
    <definedName name="NEXT_STEP">[4]Comparison!$CK$14</definedName>
    <definedName name="NHBETCR_CurrentYTD">[17]OTHERINPUTS!$G$94</definedName>
    <definedName name="NHBETCR_PriorYTD">[17]OTHERINPUTS!$F$94</definedName>
    <definedName name="NHDIT_TaxRate">[17]OTHERINPUTS!$G$84</definedName>
    <definedName name="NHDIT_TaxRatePrior">[17]OTHERINPUTS!$F$84</definedName>
    <definedName name="NHFRT_CurYTD" localSheetId="1">#REF!</definedName>
    <definedName name="NHFRT_CurYTD" localSheetId="2">#REF!</definedName>
    <definedName name="NHFRT_CurYTD" localSheetId="3">#REF!</definedName>
    <definedName name="NHFRT_CurYTD" localSheetId="4">#REF!</definedName>
    <definedName name="NHFRT_CurYTD" localSheetId="5">#REF!</definedName>
    <definedName name="NHFRT_CurYTD" localSheetId="6">#REF!</definedName>
    <definedName name="NHFRT_CurYTD" localSheetId="7">#REF!</definedName>
    <definedName name="NHFRT_CurYTD" localSheetId="8">#REF!</definedName>
    <definedName name="NHFRT_CurYTD" localSheetId="9">#REF!</definedName>
    <definedName name="NHFRT_CurYTD" localSheetId="10">#REF!</definedName>
    <definedName name="NHFRT_CurYTD" localSheetId="11">#REF!</definedName>
    <definedName name="NHFRT_CurYTD" localSheetId="12">#REF!</definedName>
    <definedName name="NHFRT_CurYTD" localSheetId="13">#REF!</definedName>
    <definedName name="NHFRT_CurYTD" localSheetId="14">#REF!</definedName>
    <definedName name="NHFRT_CurYTD" localSheetId="15">#REF!</definedName>
    <definedName name="NHFRT_CurYTD" localSheetId="16">#REF!</definedName>
    <definedName name="NHFRT_CurYTD" localSheetId="17">#REF!</definedName>
    <definedName name="NHFRT_CurYTD" localSheetId="18">#REF!</definedName>
    <definedName name="NHFRT_CurYTD" localSheetId="19">#REF!</definedName>
    <definedName name="NHFRT_CurYTD" localSheetId="20">#REF!</definedName>
    <definedName name="NHFRT_CurYTD" localSheetId="21">#REF!</definedName>
    <definedName name="NHFRT_CurYTD" localSheetId="22">#REF!</definedName>
    <definedName name="NHFRT_CurYTD" localSheetId="23">#REF!</definedName>
    <definedName name="NHFRT_CurYTD" localSheetId="24">#REF!</definedName>
    <definedName name="NHFRT_CurYTD" localSheetId="25">#REF!</definedName>
    <definedName name="NHFRT_CurYTD" localSheetId="26">#REF!</definedName>
    <definedName name="NHFRT_CurYTD">#REF!</definedName>
    <definedName name="NHFRT_PriorYTD" localSheetId="1">#REF!</definedName>
    <definedName name="NHFRT_PriorYTD" localSheetId="2">#REF!</definedName>
    <definedName name="NHFRT_PriorYTD" localSheetId="3">#REF!</definedName>
    <definedName name="NHFRT_PriorYTD" localSheetId="4">#REF!</definedName>
    <definedName name="NHFRT_PriorYTD" localSheetId="5">#REF!</definedName>
    <definedName name="NHFRT_PriorYTD" localSheetId="6">#REF!</definedName>
    <definedName name="NHFRT_PriorYTD" localSheetId="7">#REF!</definedName>
    <definedName name="NHFRT_PriorYTD" localSheetId="8">#REF!</definedName>
    <definedName name="NHFRT_PriorYTD" localSheetId="9">#REF!</definedName>
    <definedName name="NHFRT_PriorYTD" localSheetId="10">#REF!</definedName>
    <definedName name="NHFRT_PriorYTD" localSheetId="11">#REF!</definedName>
    <definedName name="NHFRT_PriorYTD" localSheetId="12">#REF!</definedName>
    <definedName name="NHFRT_PriorYTD" localSheetId="13">#REF!</definedName>
    <definedName name="NHFRT_PriorYTD" localSheetId="14">#REF!</definedName>
    <definedName name="NHFRT_PriorYTD" localSheetId="15">#REF!</definedName>
    <definedName name="NHFRT_PriorYTD" localSheetId="16">#REF!</definedName>
    <definedName name="NHFRT_PriorYTD" localSheetId="17">#REF!</definedName>
    <definedName name="NHFRT_PriorYTD" localSheetId="18">#REF!</definedName>
    <definedName name="NHFRT_PriorYTD" localSheetId="19">#REF!</definedName>
    <definedName name="NHFRT_PriorYTD" localSheetId="20">#REF!</definedName>
    <definedName name="NHFRT_PriorYTD" localSheetId="21">#REF!</definedName>
    <definedName name="NHFRT_PriorYTD" localSheetId="22">#REF!</definedName>
    <definedName name="NHFRT_PriorYTD" localSheetId="23">#REF!</definedName>
    <definedName name="NHFRT_PriorYTD" localSheetId="24">#REF!</definedName>
    <definedName name="NHFRT_PriorYTD" localSheetId="25">#REF!</definedName>
    <definedName name="NHFRT_PriorYTD" localSheetId="26">#REF!</definedName>
    <definedName name="NHFRT_PriorYTD">#REF!</definedName>
    <definedName name="NONOPPERM_CurYTD">[11]PERMEVENTS!$D$54</definedName>
    <definedName name="NONOPPerm_PriorYTD">[11]PERMEVENTS!$C$54</definedName>
    <definedName name="NONOPTim_CurYTD">[11]TIMEVENTS!$E$116</definedName>
    <definedName name="NONOPTim_PriorYTD">[11]TIMEVENTS!$D$116</definedName>
    <definedName name="nonres_T_Rate" localSheetId="1">#REF!</definedName>
    <definedName name="nonres_T_Rate" localSheetId="2">#REF!</definedName>
    <definedName name="nonres_T_Rate" localSheetId="3">#REF!</definedName>
    <definedName name="nonres_T_Rate" localSheetId="4">#REF!</definedName>
    <definedName name="nonres_T_Rate" localSheetId="5">#REF!</definedName>
    <definedName name="nonres_T_Rate" localSheetId="6">#REF!</definedName>
    <definedName name="nonres_T_Rate" localSheetId="7">#REF!</definedName>
    <definedName name="nonres_T_Rate" localSheetId="8">#REF!</definedName>
    <definedName name="nonres_T_Rate" localSheetId="9">#REF!</definedName>
    <definedName name="nonres_T_Rate" localSheetId="10">#REF!</definedName>
    <definedName name="nonres_T_Rate" localSheetId="11">#REF!</definedName>
    <definedName name="nonres_T_Rate" localSheetId="12">#REF!</definedName>
    <definedName name="nonres_T_Rate" localSheetId="13">#REF!</definedName>
    <definedName name="nonres_T_Rate" localSheetId="14">#REF!</definedName>
    <definedName name="nonres_T_Rate" localSheetId="15">#REF!</definedName>
    <definedName name="nonres_T_Rate" localSheetId="16">#REF!</definedName>
    <definedName name="nonres_T_Rate" localSheetId="17">#REF!</definedName>
    <definedName name="nonres_T_Rate" localSheetId="18">#REF!</definedName>
    <definedName name="nonres_T_Rate" localSheetId="19">#REF!</definedName>
    <definedName name="nonres_T_Rate" localSheetId="20">#REF!</definedName>
    <definedName name="nonres_T_Rate" localSheetId="21">#REF!</definedName>
    <definedName name="nonres_T_Rate" localSheetId="22">#REF!</definedName>
    <definedName name="nonres_T_Rate" localSheetId="23">#REF!</definedName>
    <definedName name="nonres_T_Rate" localSheetId="24">#REF!</definedName>
    <definedName name="nonres_T_Rate" localSheetId="25">#REF!</definedName>
    <definedName name="nonres_T_Rate" localSheetId="26">#REF!</definedName>
    <definedName name="nonres_T_Rate">#REF!</definedName>
    <definedName name="NORM_SALES_AND_READING_DAYS" localSheetId="1">'[18]normal sales comp '!#REF!</definedName>
    <definedName name="NORM_SALES_AND_READING_DAYS" localSheetId="2">'[18]normal sales comp '!#REF!</definedName>
    <definedName name="NORM_SALES_AND_READING_DAYS" localSheetId="3">'[18]normal sales comp '!#REF!</definedName>
    <definedName name="NORM_SALES_AND_READING_DAYS" localSheetId="4">'[18]normal sales comp '!#REF!</definedName>
    <definedName name="NORM_SALES_AND_READING_DAYS" localSheetId="5">'[18]normal sales comp '!#REF!</definedName>
    <definedName name="NORM_SALES_AND_READING_DAYS" localSheetId="6">'[18]normal sales comp '!#REF!</definedName>
    <definedName name="NORM_SALES_AND_READING_DAYS" localSheetId="7">'[18]normal sales comp '!#REF!</definedName>
    <definedName name="NORM_SALES_AND_READING_DAYS" localSheetId="8">'[18]normal sales comp '!#REF!</definedName>
    <definedName name="NORM_SALES_AND_READING_DAYS" localSheetId="9">'[18]normal sales comp '!#REF!</definedName>
    <definedName name="NORM_SALES_AND_READING_DAYS" localSheetId="10">'[18]normal sales comp '!#REF!</definedName>
    <definedName name="NORM_SALES_AND_READING_DAYS" localSheetId="11">'[18]normal sales comp '!#REF!</definedName>
    <definedName name="NORM_SALES_AND_READING_DAYS" localSheetId="12">'[18]normal sales comp '!#REF!</definedName>
    <definedName name="NORM_SALES_AND_READING_DAYS" localSheetId="13">'[18]normal sales comp '!#REF!</definedName>
    <definedName name="NORM_SALES_AND_READING_DAYS" localSheetId="14">'[18]normal sales comp '!#REF!</definedName>
    <definedName name="NORM_SALES_AND_READING_DAYS" localSheetId="15">'[18]normal sales comp '!#REF!</definedName>
    <definedName name="NORM_SALES_AND_READING_DAYS" localSheetId="16">'[18]normal sales comp '!#REF!</definedName>
    <definedName name="NORM_SALES_AND_READING_DAYS" localSheetId="17">'[18]normal sales comp '!#REF!</definedName>
    <definedName name="NORM_SALES_AND_READING_DAYS" localSheetId="18">'[18]normal sales comp '!#REF!</definedName>
    <definedName name="NORM_SALES_AND_READING_DAYS" localSheetId="19">'[18]normal sales comp '!#REF!</definedName>
    <definedName name="NORM_SALES_AND_READING_DAYS" localSheetId="20">'[18]normal sales comp '!#REF!</definedName>
    <definedName name="NORM_SALES_AND_READING_DAYS" localSheetId="21">'[18]normal sales comp '!#REF!</definedName>
    <definedName name="NORM_SALES_AND_READING_DAYS" localSheetId="22">'[18]normal sales comp '!#REF!</definedName>
    <definedName name="NORM_SALES_AND_READING_DAYS" localSheetId="23">'[18]normal sales comp '!#REF!</definedName>
    <definedName name="NORM_SALES_AND_READING_DAYS" localSheetId="24">'[18]normal sales comp '!#REF!</definedName>
    <definedName name="NORM_SALES_AND_READING_DAYS" localSheetId="25">'[18]normal sales comp '!#REF!</definedName>
    <definedName name="NORM_SALES_AND_READING_DAYS" localSheetId="26">'[18]normal sales comp '!#REF!</definedName>
    <definedName name="NORM_SALES_AND_READING_DAYS">'[18]normal sales comp '!#REF!</definedName>
    <definedName name="number_of_Summer_months_1st_Q" localSheetId="1">#REF!</definedName>
    <definedName name="number_of_Summer_months_1st_Q" localSheetId="2">#REF!</definedName>
    <definedName name="number_of_Summer_months_1st_Q" localSheetId="3">#REF!</definedName>
    <definedName name="number_of_Summer_months_1st_Q" localSheetId="4">#REF!</definedName>
    <definedName name="number_of_Summer_months_1st_Q" localSheetId="5">#REF!</definedName>
    <definedName name="number_of_Summer_months_1st_Q" localSheetId="6">#REF!</definedName>
    <definedName name="number_of_Summer_months_1st_Q" localSheetId="7">#REF!</definedName>
    <definedName name="number_of_Summer_months_1st_Q" localSheetId="8">#REF!</definedName>
    <definedName name="number_of_Summer_months_1st_Q" localSheetId="9">#REF!</definedName>
    <definedName name="number_of_Summer_months_1st_Q" localSheetId="10">#REF!</definedName>
    <definedName name="number_of_Summer_months_1st_Q" localSheetId="11">#REF!</definedName>
    <definedName name="number_of_Summer_months_1st_Q" localSheetId="12">#REF!</definedName>
    <definedName name="number_of_Summer_months_1st_Q" localSheetId="13">#REF!</definedName>
    <definedName name="number_of_Summer_months_1st_Q" localSheetId="14">#REF!</definedName>
    <definedName name="number_of_Summer_months_1st_Q" localSheetId="15">#REF!</definedName>
    <definedName name="number_of_Summer_months_1st_Q" localSheetId="16">#REF!</definedName>
    <definedName name="number_of_Summer_months_1st_Q" localSheetId="17">#REF!</definedName>
    <definedName name="number_of_Summer_months_1st_Q" localSheetId="18">#REF!</definedName>
    <definedName name="number_of_Summer_months_1st_Q" localSheetId="19">#REF!</definedName>
    <definedName name="number_of_Summer_months_1st_Q" localSheetId="20">#REF!</definedName>
    <definedName name="number_of_Summer_months_1st_Q" localSheetId="21">#REF!</definedName>
    <definedName name="number_of_Summer_months_1st_Q" localSheetId="22">#REF!</definedName>
    <definedName name="number_of_Summer_months_1st_Q" localSheetId="23">#REF!</definedName>
    <definedName name="number_of_Summer_months_1st_Q" localSheetId="24">#REF!</definedName>
    <definedName name="number_of_Summer_months_1st_Q" localSheetId="25">#REF!</definedName>
    <definedName name="number_of_Summer_months_1st_Q" localSheetId="26">#REF!</definedName>
    <definedName name="number_of_Summer_months_1st_Q">#REF!</definedName>
    <definedName name="number_of_Summer_months_2nd_Q" localSheetId="1">#REF!</definedName>
    <definedName name="number_of_Summer_months_2nd_Q" localSheetId="2">#REF!</definedName>
    <definedName name="number_of_Summer_months_2nd_Q" localSheetId="3">#REF!</definedName>
    <definedName name="number_of_Summer_months_2nd_Q" localSheetId="4">#REF!</definedName>
    <definedName name="number_of_Summer_months_2nd_Q" localSheetId="5">#REF!</definedName>
    <definedName name="number_of_Summer_months_2nd_Q" localSheetId="6">#REF!</definedName>
    <definedName name="number_of_Summer_months_2nd_Q" localSheetId="7">#REF!</definedName>
    <definedName name="number_of_Summer_months_2nd_Q" localSheetId="8">#REF!</definedName>
    <definedName name="number_of_Summer_months_2nd_Q" localSheetId="9">#REF!</definedName>
    <definedName name="number_of_Summer_months_2nd_Q" localSheetId="10">#REF!</definedName>
    <definedName name="number_of_Summer_months_2nd_Q" localSheetId="11">#REF!</definedName>
    <definedName name="number_of_Summer_months_2nd_Q" localSheetId="12">#REF!</definedName>
    <definedName name="number_of_Summer_months_2nd_Q" localSheetId="13">#REF!</definedName>
    <definedName name="number_of_Summer_months_2nd_Q" localSheetId="14">#REF!</definedName>
    <definedName name="number_of_Summer_months_2nd_Q" localSheetId="15">#REF!</definedName>
    <definedName name="number_of_Summer_months_2nd_Q" localSheetId="16">#REF!</definedName>
    <definedName name="number_of_Summer_months_2nd_Q" localSheetId="17">#REF!</definedName>
    <definedName name="number_of_Summer_months_2nd_Q" localSheetId="18">#REF!</definedName>
    <definedName name="number_of_Summer_months_2nd_Q" localSheetId="19">#REF!</definedName>
    <definedName name="number_of_Summer_months_2nd_Q" localSheetId="20">#REF!</definedName>
    <definedName name="number_of_Summer_months_2nd_Q" localSheetId="21">#REF!</definedName>
    <definedName name="number_of_Summer_months_2nd_Q" localSheetId="22">#REF!</definedName>
    <definedName name="number_of_Summer_months_2nd_Q" localSheetId="23">#REF!</definedName>
    <definedName name="number_of_Summer_months_2nd_Q" localSheetId="24">#REF!</definedName>
    <definedName name="number_of_Summer_months_2nd_Q" localSheetId="25">#REF!</definedName>
    <definedName name="number_of_Summer_months_2nd_Q" localSheetId="26">#REF!</definedName>
    <definedName name="number_of_Summer_months_2nd_Q">#REF!</definedName>
    <definedName name="number_of_Winter_months_1st_Q" localSheetId="1">#REF!</definedName>
    <definedName name="number_of_Winter_months_1st_Q" localSheetId="2">#REF!</definedName>
    <definedName name="number_of_Winter_months_1st_Q" localSheetId="3">#REF!</definedName>
    <definedName name="number_of_Winter_months_1st_Q" localSheetId="4">#REF!</definedName>
    <definedName name="number_of_Winter_months_1st_Q" localSheetId="5">#REF!</definedName>
    <definedName name="number_of_Winter_months_1st_Q" localSheetId="6">#REF!</definedName>
    <definedName name="number_of_Winter_months_1st_Q" localSheetId="7">#REF!</definedName>
    <definedName name="number_of_Winter_months_1st_Q" localSheetId="8">#REF!</definedName>
    <definedName name="number_of_Winter_months_1st_Q" localSheetId="9">#REF!</definedName>
    <definedName name="number_of_Winter_months_1st_Q" localSheetId="10">#REF!</definedName>
    <definedName name="number_of_Winter_months_1st_Q" localSheetId="11">#REF!</definedName>
    <definedName name="number_of_Winter_months_1st_Q" localSheetId="12">#REF!</definedName>
    <definedName name="number_of_Winter_months_1st_Q" localSheetId="13">#REF!</definedName>
    <definedName name="number_of_Winter_months_1st_Q" localSheetId="14">#REF!</definedName>
    <definedName name="number_of_Winter_months_1st_Q" localSheetId="15">#REF!</definedName>
    <definedName name="number_of_Winter_months_1st_Q" localSheetId="16">#REF!</definedName>
    <definedName name="number_of_Winter_months_1st_Q" localSheetId="17">#REF!</definedName>
    <definedName name="number_of_Winter_months_1st_Q" localSheetId="18">#REF!</definedName>
    <definedName name="number_of_Winter_months_1st_Q" localSheetId="19">#REF!</definedName>
    <definedName name="number_of_Winter_months_1st_Q" localSheetId="20">#REF!</definedName>
    <definedName name="number_of_Winter_months_1st_Q" localSheetId="21">#REF!</definedName>
    <definedName name="number_of_Winter_months_1st_Q" localSheetId="22">#REF!</definedName>
    <definedName name="number_of_Winter_months_1st_Q" localSheetId="23">#REF!</definedName>
    <definedName name="number_of_Winter_months_1st_Q" localSheetId="24">#REF!</definedName>
    <definedName name="number_of_Winter_months_1st_Q" localSheetId="25">#REF!</definedName>
    <definedName name="number_of_Winter_months_1st_Q" localSheetId="26">#REF!</definedName>
    <definedName name="number_of_Winter_months_1st_Q">#REF!</definedName>
    <definedName name="number_of_Winter_months_2nd_Q" localSheetId="1">#REF!</definedName>
    <definedName name="number_of_Winter_months_2nd_Q" localSheetId="2">#REF!</definedName>
    <definedName name="number_of_Winter_months_2nd_Q" localSheetId="3">#REF!</definedName>
    <definedName name="number_of_Winter_months_2nd_Q" localSheetId="4">#REF!</definedName>
    <definedName name="number_of_Winter_months_2nd_Q" localSheetId="5">#REF!</definedName>
    <definedName name="number_of_Winter_months_2nd_Q" localSheetId="6">#REF!</definedName>
    <definedName name="number_of_Winter_months_2nd_Q" localSheetId="7">#REF!</definedName>
    <definedName name="number_of_Winter_months_2nd_Q" localSheetId="8">#REF!</definedName>
    <definedName name="number_of_Winter_months_2nd_Q" localSheetId="9">#REF!</definedName>
    <definedName name="number_of_Winter_months_2nd_Q" localSheetId="10">#REF!</definedName>
    <definedName name="number_of_Winter_months_2nd_Q" localSheetId="11">#REF!</definedName>
    <definedName name="number_of_Winter_months_2nd_Q" localSheetId="12">#REF!</definedName>
    <definedName name="number_of_Winter_months_2nd_Q" localSheetId="13">#REF!</definedName>
    <definedName name="number_of_Winter_months_2nd_Q" localSheetId="14">#REF!</definedName>
    <definedName name="number_of_Winter_months_2nd_Q" localSheetId="15">#REF!</definedName>
    <definedName name="number_of_Winter_months_2nd_Q" localSheetId="16">#REF!</definedName>
    <definedName name="number_of_Winter_months_2nd_Q" localSheetId="17">#REF!</definedName>
    <definedName name="number_of_Winter_months_2nd_Q" localSheetId="18">#REF!</definedName>
    <definedName name="number_of_Winter_months_2nd_Q" localSheetId="19">#REF!</definedName>
    <definedName name="number_of_Winter_months_2nd_Q" localSheetId="20">#REF!</definedName>
    <definedName name="number_of_Winter_months_2nd_Q" localSheetId="21">#REF!</definedName>
    <definedName name="number_of_Winter_months_2nd_Q" localSheetId="22">#REF!</definedName>
    <definedName name="number_of_Winter_months_2nd_Q" localSheetId="23">#REF!</definedName>
    <definedName name="number_of_Winter_months_2nd_Q" localSheetId="24">#REF!</definedName>
    <definedName name="number_of_Winter_months_2nd_Q" localSheetId="25">#REF!</definedName>
    <definedName name="number_of_Winter_months_2nd_Q" localSheetId="26">#REF!</definedName>
    <definedName name="number_of_Winter_months_2nd_Q">#REF!</definedName>
    <definedName name="OCTOBER" localSheetId="1">#REF!</definedName>
    <definedName name="OCTOBER" localSheetId="2">#REF!</definedName>
    <definedName name="OCTOBER" localSheetId="3">#REF!</definedName>
    <definedName name="OCTOBER" localSheetId="4">#REF!</definedName>
    <definedName name="OCTOBER" localSheetId="5">#REF!</definedName>
    <definedName name="OCTOBER" localSheetId="6">#REF!</definedName>
    <definedName name="OCTOBER" localSheetId="7">#REF!</definedName>
    <definedName name="OCTOBER" localSheetId="8">#REF!</definedName>
    <definedName name="OCTOBER" localSheetId="9">#REF!</definedName>
    <definedName name="OCTOBER" localSheetId="10">#REF!</definedName>
    <definedName name="OCTOBER" localSheetId="11">#REF!</definedName>
    <definedName name="OCTOBER" localSheetId="12">#REF!</definedName>
    <definedName name="OCTOBER" localSheetId="13">#REF!</definedName>
    <definedName name="OCTOBER" localSheetId="14">#REF!</definedName>
    <definedName name="OCTOBER" localSheetId="15">#REF!</definedName>
    <definedName name="OCTOBER" localSheetId="16">#REF!</definedName>
    <definedName name="OCTOBER" localSheetId="17">#REF!</definedName>
    <definedName name="OCTOBER" localSheetId="18">#REF!</definedName>
    <definedName name="OCTOBER" localSheetId="19">#REF!</definedName>
    <definedName name="OCTOBER" localSheetId="20">#REF!</definedName>
    <definedName name="OCTOBER" localSheetId="21">#REF!</definedName>
    <definedName name="OCTOBER" localSheetId="22">#REF!</definedName>
    <definedName name="OCTOBER" localSheetId="23">#REF!</definedName>
    <definedName name="OCTOBER" localSheetId="24">#REF!</definedName>
    <definedName name="OCTOBER" localSheetId="25">#REF!</definedName>
    <definedName name="OCTOBER" localSheetId="26">#REF!</definedName>
    <definedName name="OCTOBER">#REF!</definedName>
    <definedName name="ODD" localSheetId="1">#REF!</definedName>
    <definedName name="ODD" localSheetId="2">#REF!</definedName>
    <definedName name="ODD" localSheetId="3">#REF!</definedName>
    <definedName name="ODD" localSheetId="4">#REF!</definedName>
    <definedName name="ODD" localSheetId="5">#REF!</definedName>
    <definedName name="ODD" localSheetId="6">#REF!</definedName>
    <definedName name="ODD" localSheetId="7">#REF!</definedName>
    <definedName name="ODD" localSheetId="8">#REF!</definedName>
    <definedName name="ODD" localSheetId="9">#REF!</definedName>
    <definedName name="ODD" localSheetId="10">#REF!</definedName>
    <definedName name="ODD" localSheetId="11">#REF!</definedName>
    <definedName name="ODD" localSheetId="12">#REF!</definedName>
    <definedName name="ODD" localSheetId="13">#REF!</definedName>
    <definedName name="ODD" localSheetId="14">#REF!</definedName>
    <definedName name="ODD" localSheetId="15">#REF!</definedName>
    <definedName name="ODD" localSheetId="16">#REF!</definedName>
    <definedName name="ODD" localSheetId="17">#REF!</definedName>
    <definedName name="ODD" localSheetId="18">#REF!</definedName>
    <definedName name="ODD" localSheetId="19">#REF!</definedName>
    <definedName name="ODD" localSheetId="20">#REF!</definedName>
    <definedName name="ODD" localSheetId="21">#REF!</definedName>
    <definedName name="ODD" localSheetId="22">#REF!</definedName>
    <definedName name="ODD" localSheetId="23">#REF!</definedName>
    <definedName name="ODD" localSheetId="24">#REF!</definedName>
    <definedName name="ODD" localSheetId="25">#REF!</definedName>
    <definedName name="ODD" localSheetId="26">#REF!</definedName>
    <definedName name="ODD">#REF!</definedName>
    <definedName name="oldname" hidden="1">{#N/A,#N/A,TRUE,"Rate P&amp;L";#N/A,#N/A,TRUE,"P&amp;L water";#N/A,#N/A,TRUE,"P&amp;L SH&amp;W";#N/A,#N/A,TRUE,"Rate G";#N/A,#N/A,TRUE,"Rate GV";#N/A,#N/A,TRUE,"Rate LG"}</definedName>
    <definedName name="OPPERM_CurrentYTD">[11]PERMEVENTS!$D$30</definedName>
    <definedName name="OPPerm_CurYTD">[17]PERMDIFFEVENTS!$D$24</definedName>
    <definedName name="OPPERM_PriorYTD">[11]PERMEVENTS!$C$30</definedName>
    <definedName name="OPTim_CurYTD">[11]TIMEVENTS!$E$86</definedName>
    <definedName name="OPTim_PriorYTD">[11]TIMEVENTS!$D$86</definedName>
    <definedName name="pa" localSheetId="1">#REF!</definedName>
    <definedName name="pa" localSheetId="2">#REF!</definedName>
    <definedName name="pa" localSheetId="3">#REF!</definedName>
    <definedName name="pa" localSheetId="4">#REF!</definedName>
    <definedName name="pa" localSheetId="5">#REF!</definedName>
    <definedName name="pa" localSheetId="6">#REF!</definedName>
    <definedName name="pa" localSheetId="7">#REF!</definedName>
    <definedName name="pa" localSheetId="8">#REF!</definedName>
    <definedName name="pa" localSheetId="9">#REF!</definedName>
    <definedName name="pa" localSheetId="10">#REF!</definedName>
    <definedName name="pa" localSheetId="11">#REF!</definedName>
    <definedName name="pa" localSheetId="12">#REF!</definedName>
    <definedName name="pa" localSheetId="13">#REF!</definedName>
    <definedName name="pa" localSheetId="14">#REF!</definedName>
    <definedName name="pa" localSheetId="15">#REF!</definedName>
    <definedName name="pa" localSheetId="16">#REF!</definedName>
    <definedName name="pa" localSheetId="17">#REF!</definedName>
    <definedName name="pa" localSheetId="18">#REF!</definedName>
    <definedName name="pa" localSheetId="19">#REF!</definedName>
    <definedName name="pa" localSheetId="20">#REF!</definedName>
    <definedName name="pa" localSheetId="21">#REF!</definedName>
    <definedName name="pa" localSheetId="22">#REF!</definedName>
    <definedName name="pa" localSheetId="23">#REF!</definedName>
    <definedName name="pa" localSheetId="24">#REF!</definedName>
    <definedName name="pa" localSheetId="25">#REF!</definedName>
    <definedName name="pa" localSheetId="26">#REF!</definedName>
    <definedName name="pa">#REF!</definedName>
    <definedName name="pay_terms">[9]bill_tables!$G$32:$K$41</definedName>
    <definedName name="PAYMENT" localSheetId="1">#REF!</definedName>
    <definedName name="PAYMENT" localSheetId="2">#REF!</definedName>
    <definedName name="PAYMENT" localSheetId="3">#REF!</definedName>
    <definedName name="PAYMENT" localSheetId="4">#REF!</definedName>
    <definedName name="PAYMENT" localSheetId="5">#REF!</definedName>
    <definedName name="PAYMENT" localSheetId="6">#REF!</definedName>
    <definedName name="PAYMENT" localSheetId="7">#REF!</definedName>
    <definedName name="PAYMENT" localSheetId="8">#REF!</definedName>
    <definedName name="PAYMENT" localSheetId="9">#REF!</definedName>
    <definedName name="PAYMENT" localSheetId="10">#REF!</definedName>
    <definedName name="PAYMENT" localSheetId="11">#REF!</definedName>
    <definedName name="PAYMENT" localSheetId="12">#REF!</definedName>
    <definedName name="PAYMENT" localSheetId="13">#REF!</definedName>
    <definedName name="PAYMENT" localSheetId="14">#REF!</definedName>
    <definedName name="PAYMENT" localSheetId="15">#REF!</definedName>
    <definedName name="PAYMENT" localSheetId="16">#REF!</definedName>
    <definedName name="PAYMENT" localSheetId="17">#REF!</definedName>
    <definedName name="PAYMENT" localSheetId="18">#REF!</definedName>
    <definedName name="PAYMENT" localSheetId="19">#REF!</definedName>
    <definedName name="PAYMENT" localSheetId="20">#REF!</definedName>
    <definedName name="PAYMENT" localSheetId="21">#REF!</definedName>
    <definedName name="PAYMENT" localSheetId="22">#REF!</definedName>
    <definedName name="PAYMENT" localSheetId="23">#REF!</definedName>
    <definedName name="PAYMENT" localSheetId="24">#REF!</definedName>
    <definedName name="PAYMENT" localSheetId="25">#REF!</definedName>
    <definedName name="PAYMENT" localSheetId="26">#REF!</definedName>
    <definedName name="PAYMENT">#REF!</definedName>
    <definedName name="pe">[4]Print!$A$2</definedName>
    <definedName name="PG1A" localSheetId="1">#REF!</definedName>
    <definedName name="PG1A" localSheetId="2">#REF!</definedName>
    <definedName name="PG1A" localSheetId="3">#REF!</definedName>
    <definedName name="PG1A" localSheetId="4">#REF!</definedName>
    <definedName name="PG1A" localSheetId="5">#REF!</definedName>
    <definedName name="PG1A" localSheetId="6">#REF!</definedName>
    <definedName name="PG1A" localSheetId="7">#REF!</definedName>
    <definedName name="PG1A" localSheetId="8">#REF!</definedName>
    <definedName name="PG1A" localSheetId="9">#REF!</definedName>
    <definedName name="PG1A" localSheetId="10">#REF!</definedName>
    <definedName name="PG1A" localSheetId="11">#REF!</definedName>
    <definedName name="PG1A" localSheetId="12">#REF!</definedName>
    <definedName name="PG1A" localSheetId="13">#REF!</definedName>
    <definedName name="PG1A" localSheetId="14">#REF!</definedName>
    <definedName name="PG1A" localSheetId="15">#REF!</definedName>
    <definedName name="PG1A" localSheetId="16">#REF!</definedName>
    <definedName name="PG1A" localSheetId="17">#REF!</definedName>
    <definedName name="PG1A" localSheetId="18">#REF!</definedName>
    <definedName name="PG1A" localSheetId="19">#REF!</definedName>
    <definedName name="PG1A" localSheetId="20">#REF!</definedName>
    <definedName name="PG1A" localSheetId="21">#REF!</definedName>
    <definedName name="PG1A" localSheetId="22">#REF!</definedName>
    <definedName name="PG1A" localSheetId="23">#REF!</definedName>
    <definedName name="PG1A" localSheetId="24">#REF!</definedName>
    <definedName name="PG1A" localSheetId="25">#REF!</definedName>
    <definedName name="PG1A" localSheetId="26">#REF!</definedName>
    <definedName name="PG1A">#REF!</definedName>
    <definedName name="PG1B" localSheetId="1">#REF!</definedName>
    <definedName name="PG1B" localSheetId="2">#REF!</definedName>
    <definedName name="PG1B" localSheetId="3">#REF!</definedName>
    <definedName name="PG1B" localSheetId="4">#REF!</definedName>
    <definedName name="PG1B" localSheetId="5">#REF!</definedName>
    <definedName name="PG1B" localSheetId="6">#REF!</definedName>
    <definedName name="PG1B" localSheetId="7">#REF!</definedName>
    <definedName name="PG1B" localSheetId="8">#REF!</definedName>
    <definedName name="PG1B" localSheetId="9">#REF!</definedName>
    <definedName name="PG1B" localSheetId="10">#REF!</definedName>
    <definedName name="PG1B" localSheetId="11">#REF!</definedName>
    <definedName name="PG1B" localSheetId="12">#REF!</definedName>
    <definedName name="PG1B" localSheetId="13">#REF!</definedName>
    <definedName name="PG1B" localSheetId="14">#REF!</definedName>
    <definedName name="PG1B" localSheetId="15">#REF!</definedName>
    <definedName name="PG1B" localSheetId="16">#REF!</definedName>
    <definedName name="PG1B" localSheetId="17">#REF!</definedName>
    <definedName name="PG1B" localSheetId="18">#REF!</definedName>
    <definedName name="PG1B" localSheetId="19">#REF!</definedName>
    <definedName name="PG1B" localSheetId="20">#REF!</definedName>
    <definedName name="PG1B" localSheetId="21">#REF!</definedName>
    <definedName name="PG1B" localSheetId="22">#REF!</definedName>
    <definedName name="PG1B" localSheetId="23">#REF!</definedName>
    <definedName name="PG1B" localSheetId="24">#REF!</definedName>
    <definedName name="PG1B" localSheetId="25">#REF!</definedName>
    <definedName name="PG1B" localSheetId="26">#REF!</definedName>
    <definedName name="PG1B">#REF!</definedName>
    <definedName name="PG2A" localSheetId="1">#REF!</definedName>
    <definedName name="PG2A" localSheetId="2">#REF!</definedName>
    <definedName name="PG2A" localSheetId="3">#REF!</definedName>
    <definedName name="PG2A" localSheetId="4">#REF!</definedName>
    <definedName name="PG2A" localSheetId="5">#REF!</definedName>
    <definedName name="PG2A" localSheetId="6">#REF!</definedName>
    <definedName name="PG2A" localSheetId="7">#REF!</definedName>
    <definedName name="PG2A" localSheetId="8">#REF!</definedName>
    <definedName name="PG2A" localSheetId="9">#REF!</definedName>
    <definedName name="PG2A" localSheetId="10">#REF!</definedName>
    <definedName name="PG2A" localSheetId="11">#REF!</definedName>
    <definedName name="PG2A" localSheetId="12">#REF!</definedName>
    <definedName name="PG2A" localSheetId="13">#REF!</definedName>
    <definedName name="PG2A" localSheetId="14">#REF!</definedName>
    <definedName name="PG2A" localSheetId="15">#REF!</definedName>
    <definedName name="PG2A" localSheetId="16">#REF!</definedName>
    <definedName name="PG2A" localSheetId="17">#REF!</definedName>
    <definedName name="PG2A" localSheetId="18">#REF!</definedName>
    <definedName name="PG2A" localSheetId="19">#REF!</definedName>
    <definedName name="PG2A" localSheetId="20">#REF!</definedName>
    <definedName name="PG2A" localSheetId="21">#REF!</definedName>
    <definedName name="PG2A" localSheetId="22">#REF!</definedName>
    <definedName name="PG2A" localSheetId="23">#REF!</definedName>
    <definedName name="PG2A" localSheetId="24">#REF!</definedName>
    <definedName name="PG2A" localSheetId="25">#REF!</definedName>
    <definedName name="PG2A" localSheetId="26">#REF!</definedName>
    <definedName name="PG2A">#REF!</definedName>
    <definedName name="PG2B" localSheetId="1">#REF!</definedName>
    <definedName name="PG2B" localSheetId="2">#REF!</definedName>
    <definedName name="PG2B" localSheetId="3">#REF!</definedName>
    <definedName name="PG2B" localSheetId="4">#REF!</definedName>
    <definedName name="PG2B" localSheetId="5">#REF!</definedName>
    <definedName name="PG2B" localSheetId="6">#REF!</definedName>
    <definedName name="PG2B" localSheetId="7">#REF!</definedName>
    <definedName name="PG2B" localSheetId="8">#REF!</definedName>
    <definedName name="PG2B" localSheetId="9">#REF!</definedName>
    <definedName name="PG2B" localSheetId="10">#REF!</definedName>
    <definedName name="PG2B" localSheetId="11">#REF!</definedName>
    <definedName name="PG2B" localSheetId="12">#REF!</definedName>
    <definedName name="PG2B" localSheetId="13">#REF!</definedName>
    <definedName name="PG2B" localSheetId="14">#REF!</definedName>
    <definedName name="PG2B" localSheetId="15">#REF!</definedName>
    <definedName name="PG2B" localSheetId="16">#REF!</definedName>
    <definedName name="PG2B" localSheetId="17">#REF!</definedName>
    <definedName name="PG2B" localSheetId="18">#REF!</definedName>
    <definedName name="PG2B" localSheetId="19">#REF!</definedName>
    <definedName name="PG2B" localSheetId="20">#REF!</definedName>
    <definedName name="PG2B" localSheetId="21">#REF!</definedName>
    <definedName name="PG2B" localSheetId="22">#REF!</definedName>
    <definedName name="PG2B" localSheetId="23">#REF!</definedName>
    <definedName name="PG2B" localSheetId="24">#REF!</definedName>
    <definedName name="PG2B" localSheetId="25">#REF!</definedName>
    <definedName name="PG2B" localSheetId="26">#REF!</definedName>
    <definedName name="PG2B">#REF!</definedName>
    <definedName name="PG3A" localSheetId="1">#REF!</definedName>
    <definedName name="PG3A" localSheetId="2">#REF!</definedName>
    <definedName name="PG3A" localSheetId="3">#REF!</definedName>
    <definedName name="PG3A" localSheetId="4">#REF!</definedName>
    <definedName name="PG3A" localSheetId="5">#REF!</definedName>
    <definedName name="PG3A" localSheetId="6">#REF!</definedName>
    <definedName name="PG3A" localSheetId="7">#REF!</definedName>
    <definedName name="PG3A" localSheetId="8">#REF!</definedName>
    <definedName name="PG3A" localSheetId="9">#REF!</definedName>
    <definedName name="PG3A" localSheetId="10">#REF!</definedName>
    <definedName name="PG3A" localSheetId="11">#REF!</definedName>
    <definedName name="PG3A" localSheetId="12">#REF!</definedName>
    <definedName name="PG3A" localSheetId="13">#REF!</definedName>
    <definedName name="PG3A" localSheetId="14">#REF!</definedName>
    <definedName name="PG3A" localSheetId="15">#REF!</definedName>
    <definedName name="PG3A" localSheetId="16">#REF!</definedName>
    <definedName name="PG3A" localSheetId="17">#REF!</definedName>
    <definedName name="PG3A" localSheetId="18">#REF!</definedName>
    <definedName name="PG3A" localSheetId="19">#REF!</definedName>
    <definedName name="PG3A" localSheetId="20">#REF!</definedName>
    <definedName name="PG3A" localSheetId="21">#REF!</definedName>
    <definedName name="PG3A" localSheetId="22">#REF!</definedName>
    <definedName name="PG3A" localSheetId="23">#REF!</definedName>
    <definedName name="PG3A" localSheetId="24">#REF!</definedName>
    <definedName name="PG3A" localSheetId="25">#REF!</definedName>
    <definedName name="PG3A" localSheetId="26">#REF!</definedName>
    <definedName name="PG3A">#REF!</definedName>
    <definedName name="PG3B" localSheetId="1">#REF!</definedName>
    <definedName name="PG3B" localSheetId="2">#REF!</definedName>
    <definedName name="PG3B" localSheetId="3">#REF!</definedName>
    <definedName name="PG3B" localSheetId="4">#REF!</definedName>
    <definedName name="PG3B" localSheetId="5">#REF!</definedName>
    <definedName name="PG3B" localSheetId="6">#REF!</definedName>
    <definedName name="PG3B" localSheetId="7">#REF!</definedName>
    <definedName name="PG3B" localSheetId="8">#REF!</definedName>
    <definedName name="PG3B" localSheetId="9">#REF!</definedName>
    <definedName name="PG3B" localSheetId="10">#REF!</definedName>
    <definedName name="PG3B" localSheetId="11">#REF!</definedName>
    <definedName name="PG3B" localSheetId="12">#REF!</definedName>
    <definedName name="PG3B" localSheetId="13">#REF!</definedName>
    <definedName name="PG3B" localSheetId="14">#REF!</definedName>
    <definedName name="PG3B" localSheetId="15">#REF!</definedName>
    <definedName name="PG3B" localSheetId="16">#REF!</definedName>
    <definedName name="PG3B" localSheetId="17">#REF!</definedName>
    <definedName name="PG3B" localSheetId="18">#REF!</definedName>
    <definedName name="PG3B" localSheetId="19">#REF!</definedName>
    <definedName name="PG3B" localSheetId="20">#REF!</definedName>
    <definedName name="PG3B" localSheetId="21">#REF!</definedName>
    <definedName name="PG3B" localSheetId="22">#REF!</definedName>
    <definedName name="PG3B" localSheetId="23">#REF!</definedName>
    <definedName name="PG3B" localSheetId="24">#REF!</definedName>
    <definedName name="PG3B" localSheetId="25">#REF!</definedName>
    <definedName name="PG3B" localSheetId="26">#REF!</definedName>
    <definedName name="PG3B">#REF!</definedName>
    <definedName name="Phase">'[4]Macro Tables'!$F$21</definedName>
    <definedName name="PHASE_HELP" localSheetId="1">#REF!</definedName>
    <definedName name="PHASE_HELP" localSheetId="2">#REF!</definedName>
    <definedName name="PHASE_HELP" localSheetId="3">#REF!</definedName>
    <definedName name="PHASE_HELP" localSheetId="4">#REF!</definedName>
    <definedName name="PHASE_HELP" localSheetId="5">#REF!</definedName>
    <definedName name="PHASE_HELP" localSheetId="6">#REF!</definedName>
    <definedName name="PHASE_HELP" localSheetId="7">#REF!</definedName>
    <definedName name="PHASE_HELP" localSheetId="8">#REF!</definedName>
    <definedName name="PHASE_HELP" localSheetId="9">#REF!</definedName>
    <definedName name="PHASE_HELP" localSheetId="10">#REF!</definedName>
    <definedName name="PHASE_HELP" localSheetId="11">#REF!</definedName>
    <definedName name="PHASE_HELP" localSheetId="12">#REF!</definedName>
    <definedName name="PHASE_HELP" localSheetId="13">#REF!</definedName>
    <definedName name="PHASE_HELP" localSheetId="14">#REF!</definedName>
    <definedName name="PHASE_HELP" localSheetId="15">#REF!</definedName>
    <definedName name="PHASE_HELP" localSheetId="16">#REF!</definedName>
    <definedName name="PHASE_HELP" localSheetId="17">#REF!</definedName>
    <definedName name="PHASE_HELP" localSheetId="18">#REF!</definedName>
    <definedName name="PHASE_HELP" localSheetId="19">#REF!</definedName>
    <definedName name="PHASE_HELP" localSheetId="20">#REF!</definedName>
    <definedName name="PHASE_HELP" localSheetId="21">#REF!</definedName>
    <definedName name="PHASE_HELP" localSheetId="22">#REF!</definedName>
    <definedName name="PHASE_HELP" localSheetId="23">#REF!</definedName>
    <definedName name="PHASE_HELP" localSheetId="24">#REF!</definedName>
    <definedName name="PHASE_HELP" localSheetId="25">#REF!</definedName>
    <definedName name="PHASE_HELP" localSheetId="26">#REF!</definedName>
    <definedName name="PHASE_HELP">#REF!</definedName>
    <definedName name="PLACE_HOLD" localSheetId="1">#REF!</definedName>
    <definedName name="PLACE_HOLD" localSheetId="2">#REF!</definedName>
    <definedName name="PLACE_HOLD" localSheetId="3">#REF!</definedName>
    <definedName name="PLACE_HOLD" localSheetId="4">#REF!</definedName>
    <definedName name="PLACE_HOLD" localSheetId="5">#REF!</definedName>
    <definedName name="PLACE_HOLD" localSheetId="6">#REF!</definedName>
    <definedName name="PLACE_HOLD" localSheetId="7">#REF!</definedName>
    <definedName name="PLACE_HOLD" localSheetId="8">#REF!</definedName>
    <definedName name="PLACE_HOLD" localSheetId="9">#REF!</definedName>
    <definedName name="PLACE_HOLD" localSheetId="10">#REF!</definedName>
    <definedName name="PLACE_HOLD" localSheetId="11">#REF!</definedName>
    <definedName name="PLACE_HOLD" localSheetId="12">#REF!</definedName>
    <definedName name="PLACE_HOLD" localSheetId="13">#REF!</definedName>
    <definedName name="PLACE_HOLD" localSheetId="14">#REF!</definedName>
    <definedName name="PLACE_HOLD" localSheetId="15">#REF!</definedName>
    <definedName name="PLACE_HOLD" localSheetId="16">#REF!</definedName>
    <definedName name="PLACE_HOLD" localSheetId="17">#REF!</definedName>
    <definedName name="PLACE_HOLD" localSheetId="18">#REF!</definedName>
    <definedName name="PLACE_HOLD" localSheetId="19">#REF!</definedName>
    <definedName name="PLACE_HOLD" localSheetId="20">#REF!</definedName>
    <definedName name="PLACE_HOLD" localSheetId="21">#REF!</definedName>
    <definedName name="PLACE_HOLD" localSheetId="22">#REF!</definedName>
    <definedName name="PLACE_HOLD" localSheetId="23">#REF!</definedName>
    <definedName name="PLACE_HOLD" localSheetId="24">#REF!</definedName>
    <definedName name="PLACE_HOLD" localSheetId="25">#REF!</definedName>
    <definedName name="PLACE_HOLD" localSheetId="26">#REF!</definedName>
    <definedName name="PLACE_HOLD">#REF!</definedName>
    <definedName name="Pole_Types">'[13]Summary Tables'!$M$5:$M$13</definedName>
    <definedName name="PPage" localSheetId="1">#REF!</definedName>
    <definedName name="PPage" localSheetId="2">#REF!</definedName>
    <definedName name="PPage" localSheetId="3">#REF!</definedName>
    <definedName name="PPage" localSheetId="4">#REF!</definedName>
    <definedName name="PPage" localSheetId="5">#REF!</definedName>
    <definedName name="PPage" localSheetId="6">#REF!</definedName>
    <definedName name="PPage" localSheetId="7">#REF!</definedName>
    <definedName name="PPage" localSheetId="8">#REF!</definedName>
    <definedName name="PPage" localSheetId="9">#REF!</definedName>
    <definedName name="PPage" localSheetId="10">#REF!</definedName>
    <definedName name="PPage" localSheetId="11">#REF!</definedName>
    <definedName name="PPage" localSheetId="12">#REF!</definedName>
    <definedName name="PPage" localSheetId="13">#REF!</definedName>
    <definedName name="PPage" localSheetId="14">#REF!</definedName>
    <definedName name="PPage" localSheetId="15">#REF!</definedName>
    <definedName name="PPage" localSheetId="16">#REF!</definedName>
    <definedName name="PPage" localSheetId="17">#REF!</definedName>
    <definedName name="PPage" localSheetId="18">#REF!</definedName>
    <definedName name="PPage" localSheetId="19">#REF!</definedName>
    <definedName name="PPage" localSheetId="20">#REF!</definedName>
    <definedName name="PPage" localSheetId="21">#REF!</definedName>
    <definedName name="PPage" localSheetId="22">#REF!</definedName>
    <definedName name="PPage" localSheetId="23">#REF!</definedName>
    <definedName name="PPage" localSheetId="24">#REF!</definedName>
    <definedName name="PPage" localSheetId="25">#REF!</definedName>
    <definedName name="PPage" localSheetId="26">#REF!</definedName>
    <definedName name="PPage">#REF!</definedName>
    <definedName name="PPage1" localSheetId="1">#REF!</definedName>
    <definedName name="PPage1" localSheetId="2">#REF!</definedName>
    <definedName name="PPage1" localSheetId="3">#REF!</definedName>
    <definedName name="PPage1" localSheetId="4">#REF!</definedName>
    <definedName name="PPage1" localSheetId="5">#REF!</definedName>
    <definedName name="PPage1" localSheetId="6">#REF!</definedName>
    <definedName name="PPage1" localSheetId="7">#REF!</definedName>
    <definedName name="PPage1" localSheetId="8">#REF!</definedName>
    <definedName name="PPage1" localSheetId="9">#REF!</definedName>
    <definedName name="PPage1" localSheetId="10">#REF!</definedName>
    <definedName name="PPage1" localSheetId="11">#REF!</definedName>
    <definedName name="PPage1" localSheetId="12">#REF!</definedName>
    <definedName name="PPage1" localSheetId="13">#REF!</definedName>
    <definedName name="PPage1" localSheetId="14">#REF!</definedName>
    <definedName name="PPage1" localSheetId="15">#REF!</definedName>
    <definedName name="PPage1" localSheetId="16">#REF!</definedName>
    <definedName name="PPage1" localSheetId="17">#REF!</definedName>
    <definedName name="PPage1" localSheetId="18">#REF!</definedName>
    <definedName name="PPage1" localSheetId="19">#REF!</definedName>
    <definedName name="PPage1" localSheetId="20">#REF!</definedName>
    <definedName name="PPage1" localSheetId="21">#REF!</definedName>
    <definedName name="PPage1" localSheetId="22">#REF!</definedName>
    <definedName name="PPage1" localSheetId="23">#REF!</definedName>
    <definedName name="PPage1" localSheetId="24">#REF!</definedName>
    <definedName name="PPage1" localSheetId="25">#REF!</definedName>
    <definedName name="PPage1" localSheetId="26">#REF!</definedName>
    <definedName name="PPage1">#REF!</definedName>
    <definedName name="PPage2" localSheetId="1">#REF!</definedName>
    <definedName name="PPage2" localSheetId="2">#REF!</definedName>
    <definedName name="PPage2" localSheetId="3">#REF!</definedName>
    <definedName name="PPage2" localSheetId="4">#REF!</definedName>
    <definedName name="PPage2" localSheetId="5">#REF!</definedName>
    <definedName name="PPage2" localSheetId="6">#REF!</definedName>
    <definedName name="PPage2" localSheetId="7">#REF!</definedName>
    <definedName name="PPage2" localSheetId="8">#REF!</definedName>
    <definedName name="PPage2" localSheetId="9">#REF!</definedName>
    <definedName name="PPage2" localSheetId="10">#REF!</definedName>
    <definedName name="PPage2" localSheetId="11">#REF!</definedName>
    <definedName name="PPage2" localSheetId="12">#REF!</definedName>
    <definedName name="PPage2" localSheetId="13">#REF!</definedName>
    <definedName name="PPage2" localSheetId="14">#REF!</definedName>
    <definedName name="PPage2" localSheetId="15">#REF!</definedName>
    <definedName name="PPage2" localSheetId="16">#REF!</definedName>
    <definedName name="PPage2" localSheetId="17">#REF!</definedName>
    <definedName name="PPage2" localSheetId="18">#REF!</definedName>
    <definedName name="PPage2" localSheetId="19">#REF!</definedName>
    <definedName name="PPage2" localSheetId="20">#REF!</definedName>
    <definedName name="PPage2" localSheetId="21">#REF!</definedName>
    <definedName name="PPage2" localSheetId="22">#REF!</definedName>
    <definedName name="PPage2" localSheetId="23">#REF!</definedName>
    <definedName name="PPage2" localSheetId="24">#REF!</definedName>
    <definedName name="PPage2" localSheetId="25">#REF!</definedName>
    <definedName name="PPage2" localSheetId="26">#REF!</definedName>
    <definedName name="PPage2">#REF!</definedName>
    <definedName name="PPAS" localSheetId="1">#REF!</definedName>
    <definedName name="PPAS" localSheetId="2">#REF!</definedName>
    <definedName name="PPAS" localSheetId="3">#REF!</definedName>
    <definedName name="PPAS" localSheetId="4">#REF!</definedName>
    <definedName name="PPAS" localSheetId="5">#REF!</definedName>
    <definedName name="PPAS" localSheetId="6">#REF!</definedName>
    <definedName name="PPAS" localSheetId="7">#REF!</definedName>
    <definedName name="PPAS" localSheetId="8">#REF!</definedName>
    <definedName name="PPAS" localSheetId="9">#REF!</definedName>
    <definedName name="PPAS" localSheetId="10">#REF!</definedName>
    <definedName name="PPAS" localSheetId="11">#REF!</definedName>
    <definedName name="PPAS" localSheetId="12">#REF!</definedName>
    <definedName name="PPAS" localSheetId="13">#REF!</definedName>
    <definedName name="PPAS" localSheetId="14">#REF!</definedName>
    <definedName name="PPAS" localSheetId="15">#REF!</definedName>
    <definedName name="PPAS" localSheetId="16">#REF!</definedName>
    <definedName name="PPAS" localSheetId="17">#REF!</definedName>
    <definedName name="PPAS" localSheetId="18">#REF!</definedName>
    <definedName name="PPAS" localSheetId="19">#REF!</definedName>
    <definedName name="PPAS" localSheetId="20">#REF!</definedName>
    <definedName name="PPAS" localSheetId="21">#REF!</definedName>
    <definedName name="PPAS" localSheetId="22">#REF!</definedName>
    <definedName name="PPAS" localSheetId="23">#REF!</definedName>
    <definedName name="PPAS" localSheetId="24">#REF!</definedName>
    <definedName name="PPAS" localSheetId="25">#REF!</definedName>
    <definedName name="PPAS" localSheetId="26">#REF!</definedName>
    <definedName name="PPAS">#REF!</definedName>
    <definedName name="PPTAX" localSheetId="1">#REF!</definedName>
    <definedName name="PPTAX" localSheetId="2">#REF!</definedName>
    <definedName name="PPTAX" localSheetId="3">#REF!</definedName>
    <definedName name="PPTAX" localSheetId="4">#REF!</definedName>
    <definedName name="PPTAX" localSheetId="5">#REF!</definedName>
    <definedName name="PPTAX" localSheetId="6">#REF!</definedName>
    <definedName name="PPTAX" localSheetId="7">#REF!</definedName>
    <definedName name="PPTAX" localSheetId="8">#REF!</definedName>
    <definedName name="PPTAX" localSheetId="9">#REF!</definedName>
    <definedName name="PPTAX" localSheetId="10">#REF!</definedName>
    <definedName name="PPTAX" localSheetId="11">#REF!</definedName>
    <definedName name="PPTAX" localSheetId="12">#REF!</definedName>
    <definedName name="PPTAX" localSheetId="13">#REF!</definedName>
    <definedName name="PPTAX" localSheetId="14">#REF!</definedName>
    <definedName name="PPTAX" localSheetId="15">#REF!</definedName>
    <definedName name="PPTAX" localSheetId="16">#REF!</definedName>
    <definedName name="PPTAX" localSheetId="17">#REF!</definedName>
    <definedName name="PPTAX" localSheetId="18">#REF!</definedName>
    <definedName name="PPTAX" localSheetId="19">#REF!</definedName>
    <definedName name="PPTAX" localSheetId="20">#REF!</definedName>
    <definedName name="PPTAX" localSheetId="21">#REF!</definedName>
    <definedName name="PPTAX" localSheetId="22">#REF!</definedName>
    <definedName name="PPTAX" localSheetId="23">#REF!</definedName>
    <definedName name="PPTAX" localSheetId="24">#REF!</definedName>
    <definedName name="PPTAX" localSheetId="25">#REF!</definedName>
    <definedName name="PPTAX" localSheetId="26">#REF!</definedName>
    <definedName name="PPTAX">#REF!</definedName>
    <definedName name="pr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ice_Lamp">'[13]Summary Tables'!$D$24</definedName>
    <definedName name="PRINT" localSheetId="1">#REF!</definedName>
    <definedName name="PRINT" localSheetId="2">#REF!</definedName>
    <definedName name="PRINT" localSheetId="3">#REF!</definedName>
    <definedName name="PRINT" localSheetId="4">#REF!</definedName>
    <definedName name="PRINT" localSheetId="5">#REF!</definedName>
    <definedName name="PRINT" localSheetId="6">#REF!</definedName>
    <definedName name="PRINT" localSheetId="7">#REF!</definedName>
    <definedName name="PRINT" localSheetId="8">#REF!</definedName>
    <definedName name="PRINT" localSheetId="9">#REF!</definedName>
    <definedName name="PRINT" localSheetId="10">#REF!</definedName>
    <definedName name="PRINT" localSheetId="11">#REF!</definedName>
    <definedName name="PRINT" localSheetId="12">#REF!</definedName>
    <definedName name="PRINT" localSheetId="13">#REF!</definedName>
    <definedName name="PRINT" localSheetId="14">#REF!</definedName>
    <definedName name="PRINT" localSheetId="15">#REF!</definedName>
    <definedName name="PRINT" localSheetId="16">#REF!</definedName>
    <definedName name="PRINT" localSheetId="17">#REF!</definedName>
    <definedName name="PRINT" localSheetId="18">#REF!</definedName>
    <definedName name="PRINT" localSheetId="19">#REF!</definedName>
    <definedName name="PRINT" localSheetId="20">#REF!</definedName>
    <definedName name="PRINT" localSheetId="21">#REF!</definedName>
    <definedName name="PRINT" localSheetId="22">#REF!</definedName>
    <definedName name="PRINT" localSheetId="23">#REF!</definedName>
    <definedName name="PRINT" localSheetId="24">#REF!</definedName>
    <definedName name="PRINT" localSheetId="25">#REF!</definedName>
    <definedName name="PRINT" localSheetId="26">#REF!</definedName>
    <definedName name="PRINT">#REF!</definedName>
    <definedName name="Print_23" localSheetId="1">#REF!</definedName>
    <definedName name="Print_23" localSheetId="2">#REF!</definedName>
    <definedName name="Print_23" localSheetId="3">#REF!</definedName>
    <definedName name="Print_23" localSheetId="4">#REF!</definedName>
    <definedName name="Print_23" localSheetId="5">#REF!</definedName>
    <definedName name="Print_23" localSheetId="6">#REF!</definedName>
    <definedName name="Print_23" localSheetId="7">#REF!</definedName>
    <definedName name="Print_23" localSheetId="8">#REF!</definedName>
    <definedName name="Print_23" localSheetId="9">#REF!</definedName>
    <definedName name="Print_23" localSheetId="10">#REF!</definedName>
    <definedName name="Print_23" localSheetId="11">#REF!</definedName>
    <definedName name="Print_23" localSheetId="12">#REF!</definedName>
    <definedName name="Print_23" localSheetId="13">#REF!</definedName>
    <definedName name="Print_23" localSheetId="14">#REF!</definedName>
    <definedName name="Print_23" localSheetId="15">#REF!</definedName>
    <definedName name="Print_23" localSheetId="16">#REF!</definedName>
    <definedName name="Print_23" localSheetId="17">#REF!</definedName>
    <definedName name="Print_23" localSheetId="18">#REF!</definedName>
    <definedName name="Print_23" localSheetId="19">#REF!</definedName>
    <definedName name="Print_23" localSheetId="20">#REF!</definedName>
    <definedName name="Print_23" localSheetId="21">#REF!</definedName>
    <definedName name="Print_23" localSheetId="22">#REF!</definedName>
    <definedName name="Print_23" localSheetId="23">#REF!</definedName>
    <definedName name="Print_23" localSheetId="24">#REF!</definedName>
    <definedName name="Print_23" localSheetId="25">#REF!</definedName>
    <definedName name="Print_23" localSheetId="26">#REF!</definedName>
    <definedName name="Print_23">#REF!</definedName>
    <definedName name="_xlnm.Print_Area" localSheetId="1">'EVR-001'!$A$1:$R$49</definedName>
    <definedName name="_xlnm.Print_Area" localSheetId="2">'EVR-002'!$A$1:$R$47</definedName>
    <definedName name="_xlnm.Print_Area" localSheetId="3">'EVR-003'!$A$1:$R$49</definedName>
    <definedName name="_xlnm.Print_Area" localSheetId="4">'EVR-004'!$A$1:$X$50</definedName>
    <definedName name="_xlnm.Print_Area" localSheetId="5">'EVR-005'!$A$1:$Y$50</definedName>
    <definedName name="_xlnm.Print_Area" localSheetId="6">'EVR-006'!$A$1:$S$50</definedName>
    <definedName name="_xlnm.Print_Area" localSheetId="7">'EVR-007'!$A$1:$S$50</definedName>
    <definedName name="_xlnm.Print_Area" localSheetId="8">'EVR-008'!$A$1:$S$50</definedName>
    <definedName name="_xlnm.Print_Area" localSheetId="9">'EVR-009'!$A$1:$S$50</definedName>
    <definedName name="_xlnm.Print_Area" localSheetId="10">'EVR-010'!$A$1:$Y$50</definedName>
    <definedName name="_xlnm.Print_Area" localSheetId="11">'EVR-011'!$A$1:$Y$50</definedName>
    <definedName name="_xlnm.Print_Area" localSheetId="12">'EVR-012'!$A$1:$Y$50</definedName>
    <definedName name="_xlnm.Print_Area" localSheetId="13">'EVR-013'!$A$1:$R$47</definedName>
    <definedName name="_xlnm.Print_Area" localSheetId="14">'EVR-014'!$A$1:$Y$40</definedName>
    <definedName name="_xlnm.Print_Area" localSheetId="15">'EVR-015'!$A$1:$Y$43</definedName>
    <definedName name="_xlnm.Print_Area" localSheetId="16">'EVR-016'!$A$1:$X$43</definedName>
    <definedName name="_xlnm.Print_Area" localSheetId="17">'EVR-017'!$A$1:$Y$39</definedName>
    <definedName name="_xlnm.Print_Area" localSheetId="18">'EVR-018'!$A$1:$Y$39</definedName>
    <definedName name="_xlnm.Print_Area" localSheetId="19">'EVR-019'!$A$1:$Y$31</definedName>
    <definedName name="_xlnm.Print_Area" localSheetId="20">'EVR-020'!$A$1:$X$38</definedName>
    <definedName name="_xlnm.Print_Area" localSheetId="21">'EVR-021'!$A$1:$X$38</definedName>
    <definedName name="_xlnm.Print_Area" localSheetId="22">'EVR-022'!$A$1:$X$38</definedName>
    <definedName name="_xlnm.Print_Area" localSheetId="23">'EVR-023'!$A$1:$X$37</definedName>
    <definedName name="_xlnm.Print_Area" localSheetId="24">'EVR-024'!$A$1:$Y$37</definedName>
    <definedName name="_xlnm.Print_Area" localSheetId="25">'EVR-025'!$A$1:$R$33</definedName>
    <definedName name="_xlnm.Print_Area" localSheetId="26">'EVR-026'!$A$1:$R$35</definedName>
    <definedName name="_xlnm.Print_Area" localSheetId="0">Summary!$A$1:$W$43</definedName>
    <definedName name="_xlnm.Print_Area">#N/A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12">#REF!</definedName>
    <definedName name="Print_Area_MI" localSheetId="13">#REF!</definedName>
    <definedName name="Print_Area_MI" localSheetId="14">#REF!</definedName>
    <definedName name="Print_Area_MI" localSheetId="15">#REF!</definedName>
    <definedName name="Print_Area_MI" localSheetId="16">#REF!</definedName>
    <definedName name="Print_Area_MI" localSheetId="17">#REF!</definedName>
    <definedName name="Print_Area_MI" localSheetId="18">#REF!</definedName>
    <definedName name="Print_Area_MI" localSheetId="19">#REF!</definedName>
    <definedName name="Print_Area_MI" localSheetId="20">#REF!</definedName>
    <definedName name="Print_Area_MI" localSheetId="21">#REF!</definedName>
    <definedName name="Print_Area_MI" localSheetId="22">#REF!</definedName>
    <definedName name="Print_Area_MI" localSheetId="23">#REF!</definedName>
    <definedName name="Print_Area_MI" localSheetId="24">#REF!</definedName>
    <definedName name="Print_Area_MI" localSheetId="25">#REF!</definedName>
    <definedName name="Print_Area_MI" localSheetId="26">#REF!</definedName>
    <definedName name="Print_Area_MI">#REF!</definedName>
    <definedName name="PRINT_SET_UP" localSheetId="1">#REF!</definedName>
    <definedName name="PRINT_SET_UP" localSheetId="2">#REF!</definedName>
    <definedName name="PRINT_SET_UP" localSheetId="3">#REF!</definedName>
    <definedName name="PRINT_SET_UP" localSheetId="4">#REF!</definedName>
    <definedName name="PRINT_SET_UP" localSheetId="5">#REF!</definedName>
    <definedName name="PRINT_SET_UP" localSheetId="6">#REF!</definedName>
    <definedName name="PRINT_SET_UP" localSheetId="7">#REF!</definedName>
    <definedName name="PRINT_SET_UP" localSheetId="8">#REF!</definedName>
    <definedName name="PRINT_SET_UP" localSheetId="9">#REF!</definedName>
    <definedName name="PRINT_SET_UP" localSheetId="10">#REF!</definedName>
    <definedName name="PRINT_SET_UP" localSheetId="11">#REF!</definedName>
    <definedName name="PRINT_SET_UP" localSheetId="12">#REF!</definedName>
    <definedName name="PRINT_SET_UP" localSheetId="13">#REF!</definedName>
    <definedName name="PRINT_SET_UP" localSheetId="14">#REF!</definedName>
    <definedName name="PRINT_SET_UP" localSheetId="15">#REF!</definedName>
    <definedName name="PRINT_SET_UP" localSheetId="16">#REF!</definedName>
    <definedName name="PRINT_SET_UP" localSheetId="17">#REF!</definedName>
    <definedName name="PRINT_SET_UP" localSheetId="18">#REF!</definedName>
    <definedName name="PRINT_SET_UP" localSheetId="19">#REF!</definedName>
    <definedName name="PRINT_SET_UP" localSheetId="20">#REF!</definedName>
    <definedName name="PRINT_SET_UP" localSheetId="21">#REF!</definedName>
    <definedName name="PRINT_SET_UP" localSheetId="22">#REF!</definedName>
    <definedName name="PRINT_SET_UP" localSheetId="23">#REF!</definedName>
    <definedName name="PRINT_SET_UP" localSheetId="24">#REF!</definedName>
    <definedName name="PRINT_SET_UP" localSheetId="25">#REF!</definedName>
    <definedName name="PRINT_SET_UP" localSheetId="26">#REF!</definedName>
    <definedName name="PRINT_SET_UP">#REF!</definedName>
    <definedName name="PRIOR_MONTH">[11]OTHERINPUTS!$F$8</definedName>
    <definedName name="PRORATE" localSheetId="1">#REF!</definedName>
    <definedName name="PRORATE" localSheetId="2">#REF!</definedName>
    <definedName name="PRORATE" localSheetId="3">#REF!</definedName>
    <definedName name="PRORATE" localSheetId="4">#REF!</definedName>
    <definedName name="PRORATE" localSheetId="5">#REF!</definedName>
    <definedName name="PRORATE" localSheetId="6">#REF!</definedName>
    <definedName name="PRORATE" localSheetId="7">#REF!</definedName>
    <definedName name="PRORATE" localSheetId="8">#REF!</definedName>
    <definedName name="PRORATE" localSheetId="9">#REF!</definedName>
    <definedName name="PRORATE" localSheetId="10">#REF!</definedName>
    <definedName name="PRORATE" localSheetId="11">#REF!</definedName>
    <definedName name="PRORATE" localSheetId="12">#REF!</definedName>
    <definedName name="PRORATE" localSheetId="13">#REF!</definedName>
    <definedName name="PRORATE" localSheetId="14">#REF!</definedName>
    <definedName name="PRORATE" localSheetId="15">#REF!</definedName>
    <definedName name="PRORATE" localSheetId="16">#REF!</definedName>
    <definedName name="PRORATE" localSheetId="17">#REF!</definedName>
    <definedName name="PRORATE" localSheetId="18">#REF!</definedName>
    <definedName name="PRORATE" localSheetId="19">#REF!</definedName>
    <definedName name="PRORATE" localSheetId="20">#REF!</definedName>
    <definedName name="PRORATE" localSheetId="21">#REF!</definedName>
    <definedName name="PRORATE" localSheetId="22">#REF!</definedName>
    <definedName name="PRORATE" localSheetId="23">#REF!</definedName>
    <definedName name="PRORATE" localSheetId="24">#REF!</definedName>
    <definedName name="PRORATE" localSheetId="25">#REF!</definedName>
    <definedName name="PRORATE" localSheetId="26">#REF!</definedName>
    <definedName name="PRORATE">#REF!</definedName>
    <definedName name="PRT_COMPARE" localSheetId="1">#REF!</definedName>
    <definedName name="PRT_COMPARE" localSheetId="2">#REF!</definedName>
    <definedName name="PRT_COMPARE" localSheetId="3">#REF!</definedName>
    <definedName name="PRT_COMPARE" localSheetId="4">#REF!</definedName>
    <definedName name="PRT_COMPARE" localSheetId="5">#REF!</definedName>
    <definedName name="PRT_COMPARE" localSheetId="6">#REF!</definedName>
    <definedName name="PRT_COMPARE" localSheetId="7">#REF!</definedName>
    <definedName name="PRT_COMPARE" localSheetId="8">#REF!</definedName>
    <definedName name="PRT_COMPARE" localSheetId="9">#REF!</definedName>
    <definedName name="PRT_COMPARE" localSheetId="10">#REF!</definedName>
    <definedName name="PRT_COMPARE" localSheetId="11">#REF!</definedName>
    <definedName name="PRT_COMPARE" localSheetId="12">#REF!</definedName>
    <definedName name="PRT_COMPARE" localSheetId="13">#REF!</definedName>
    <definedName name="PRT_COMPARE" localSheetId="14">#REF!</definedName>
    <definedName name="PRT_COMPARE" localSheetId="15">#REF!</definedName>
    <definedName name="PRT_COMPARE" localSheetId="16">#REF!</definedName>
    <definedName name="PRT_COMPARE" localSheetId="17">#REF!</definedName>
    <definedName name="PRT_COMPARE" localSheetId="18">#REF!</definedName>
    <definedName name="PRT_COMPARE" localSheetId="19">#REF!</definedName>
    <definedName name="PRT_COMPARE" localSheetId="20">#REF!</definedName>
    <definedName name="PRT_COMPARE" localSheetId="21">#REF!</definedName>
    <definedName name="PRT_COMPARE" localSheetId="22">#REF!</definedName>
    <definedName name="PRT_COMPARE" localSheetId="23">#REF!</definedName>
    <definedName name="PRT_COMPARE" localSheetId="24">#REF!</definedName>
    <definedName name="PRT_COMPARE" localSheetId="25">#REF!</definedName>
    <definedName name="PRT_COMPARE" localSheetId="26">#REF!</definedName>
    <definedName name="PRT_COMPARE">#REF!</definedName>
    <definedName name="PRT_GR" localSheetId="1">#REF!</definedName>
    <definedName name="PRT_GR" localSheetId="2">#REF!</definedName>
    <definedName name="PRT_GR" localSheetId="3">#REF!</definedName>
    <definedName name="PRT_GR" localSheetId="4">#REF!</definedName>
    <definedName name="PRT_GR" localSheetId="5">#REF!</definedName>
    <definedName name="PRT_GR" localSheetId="6">#REF!</definedName>
    <definedName name="PRT_GR" localSheetId="7">#REF!</definedName>
    <definedName name="PRT_GR" localSheetId="8">#REF!</definedName>
    <definedName name="PRT_GR" localSheetId="9">#REF!</definedName>
    <definedName name="PRT_GR" localSheetId="10">#REF!</definedName>
    <definedName name="PRT_GR" localSheetId="11">#REF!</definedName>
    <definedName name="PRT_GR" localSheetId="12">#REF!</definedName>
    <definedName name="PRT_GR" localSheetId="13">#REF!</definedName>
    <definedName name="PRT_GR" localSheetId="14">#REF!</definedName>
    <definedName name="PRT_GR" localSheetId="15">#REF!</definedName>
    <definedName name="PRT_GR" localSheetId="16">#REF!</definedName>
    <definedName name="PRT_GR" localSheetId="17">#REF!</definedName>
    <definedName name="PRT_GR" localSheetId="18">#REF!</definedName>
    <definedName name="PRT_GR" localSheetId="19">#REF!</definedName>
    <definedName name="PRT_GR" localSheetId="20">#REF!</definedName>
    <definedName name="PRT_GR" localSheetId="21">#REF!</definedName>
    <definedName name="PRT_GR" localSheetId="22">#REF!</definedName>
    <definedName name="PRT_GR" localSheetId="23">#REF!</definedName>
    <definedName name="PRT_GR" localSheetId="24">#REF!</definedName>
    <definedName name="PRT_GR" localSheetId="25">#REF!</definedName>
    <definedName name="PRT_GR" localSheetId="26">#REF!</definedName>
    <definedName name="PRT_GR">#REF!</definedName>
    <definedName name="PRT_GRAPH_RTN" localSheetId="1">#REF!</definedName>
    <definedName name="PRT_GRAPH_RTN" localSheetId="2">#REF!</definedName>
    <definedName name="PRT_GRAPH_RTN" localSheetId="3">#REF!</definedName>
    <definedName name="PRT_GRAPH_RTN" localSheetId="4">#REF!</definedName>
    <definedName name="PRT_GRAPH_RTN" localSheetId="5">#REF!</definedName>
    <definedName name="PRT_GRAPH_RTN" localSheetId="6">#REF!</definedName>
    <definedName name="PRT_GRAPH_RTN" localSheetId="7">#REF!</definedName>
    <definedName name="PRT_GRAPH_RTN" localSheetId="8">#REF!</definedName>
    <definedName name="PRT_GRAPH_RTN" localSheetId="9">#REF!</definedName>
    <definedName name="PRT_GRAPH_RTN" localSheetId="10">#REF!</definedName>
    <definedName name="PRT_GRAPH_RTN" localSheetId="11">#REF!</definedName>
    <definedName name="PRT_GRAPH_RTN" localSheetId="12">#REF!</definedName>
    <definedName name="PRT_GRAPH_RTN" localSheetId="13">#REF!</definedName>
    <definedName name="PRT_GRAPH_RTN" localSheetId="14">#REF!</definedName>
    <definedName name="PRT_GRAPH_RTN" localSheetId="15">#REF!</definedName>
    <definedName name="PRT_GRAPH_RTN" localSheetId="16">#REF!</definedName>
    <definedName name="PRT_GRAPH_RTN" localSheetId="17">#REF!</definedName>
    <definedName name="PRT_GRAPH_RTN" localSheetId="18">#REF!</definedName>
    <definedName name="PRT_GRAPH_RTN" localSheetId="19">#REF!</definedName>
    <definedName name="PRT_GRAPH_RTN" localSheetId="20">#REF!</definedName>
    <definedName name="PRT_GRAPH_RTN" localSheetId="21">#REF!</definedName>
    <definedName name="PRT_GRAPH_RTN" localSheetId="22">#REF!</definedName>
    <definedName name="PRT_GRAPH_RTN" localSheetId="23">#REF!</definedName>
    <definedName name="PRT_GRAPH_RTN" localSheetId="24">#REF!</definedName>
    <definedName name="PRT_GRAPH_RTN" localSheetId="25">#REF!</definedName>
    <definedName name="PRT_GRAPH_RTN" localSheetId="26">#REF!</definedName>
    <definedName name="PRT_GRAPH_RTN">#REF!</definedName>
    <definedName name="PRT_GRAPHS" localSheetId="1">#REF!</definedName>
    <definedName name="PRT_GRAPHS" localSheetId="2">#REF!</definedName>
    <definedName name="PRT_GRAPHS" localSheetId="3">#REF!</definedName>
    <definedName name="PRT_GRAPHS" localSheetId="4">#REF!</definedName>
    <definedName name="PRT_GRAPHS" localSheetId="5">#REF!</definedName>
    <definedName name="PRT_GRAPHS" localSheetId="6">#REF!</definedName>
    <definedName name="PRT_GRAPHS" localSheetId="7">#REF!</definedName>
    <definedName name="PRT_GRAPHS" localSheetId="8">#REF!</definedName>
    <definedName name="PRT_GRAPHS" localSheetId="9">#REF!</definedName>
    <definedName name="PRT_GRAPHS" localSheetId="10">#REF!</definedName>
    <definedName name="PRT_GRAPHS" localSheetId="11">#REF!</definedName>
    <definedName name="PRT_GRAPHS" localSheetId="12">#REF!</definedName>
    <definedName name="PRT_GRAPHS" localSheetId="13">#REF!</definedName>
    <definedName name="PRT_GRAPHS" localSheetId="14">#REF!</definedName>
    <definedName name="PRT_GRAPHS" localSheetId="15">#REF!</definedName>
    <definedName name="PRT_GRAPHS" localSheetId="16">#REF!</definedName>
    <definedName name="PRT_GRAPHS" localSheetId="17">#REF!</definedName>
    <definedName name="PRT_GRAPHS" localSheetId="18">#REF!</definedName>
    <definedName name="PRT_GRAPHS" localSheetId="19">#REF!</definedName>
    <definedName name="PRT_GRAPHS" localSheetId="20">#REF!</definedName>
    <definedName name="PRT_GRAPHS" localSheetId="21">#REF!</definedName>
    <definedName name="PRT_GRAPHS" localSheetId="22">#REF!</definedName>
    <definedName name="PRT_GRAPHS" localSheetId="23">#REF!</definedName>
    <definedName name="PRT_GRAPHS" localSheetId="24">#REF!</definedName>
    <definedName name="PRT_GRAPHS" localSheetId="25">#REF!</definedName>
    <definedName name="PRT_GRAPHS" localSheetId="26">#REF!</definedName>
    <definedName name="PRT_GRAPHS">#REF!</definedName>
    <definedName name="PRT_GRAPHS?" localSheetId="1">#REF!</definedName>
    <definedName name="PRT_GRAPHS?" localSheetId="2">#REF!</definedName>
    <definedName name="PRT_GRAPHS?" localSheetId="3">#REF!</definedName>
    <definedName name="PRT_GRAPHS?" localSheetId="4">#REF!</definedName>
    <definedName name="PRT_GRAPHS?" localSheetId="5">#REF!</definedName>
    <definedName name="PRT_GRAPHS?" localSheetId="6">#REF!</definedName>
    <definedName name="PRT_GRAPHS?" localSheetId="7">#REF!</definedName>
    <definedName name="PRT_GRAPHS?" localSheetId="8">#REF!</definedName>
    <definedName name="PRT_GRAPHS?" localSheetId="9">#REF!</definedName>
    <definedName name="PRT_GRAPHS?" localSheetId="10">#REF!</definedName>
    <definedName name="PRT_GRAPHS?" localSheetId="11">#REF!</definedName>
    <definedName name="PRT_GRAPHS?" localSheetId="12">#REF!</definedName>
    <definedName name="PRT_GRAPHS?" localSheetId="13">#REF!</definedName>
    <definedName name="PRT_GRAPHS?" localSheetId="14">#REF!</definedName>
    <definedName name="PRT_GRAPHS?" localSheetId="15">#REF!</definedName>
    <definedName name="PRT_GRAPHS?" localSheetId="16">#REF!</definedName>
    <definedName name="PRT_GRAPHS?" localSheetId="17">#REF!</definedName>
    <definedName name="PRT_GRAPHS?" localSheetId="18">#REF!</definedName>
    <definedName name="PRT_GRAPHS?" localSheetId="19">#REF!</definedName>
    <definedName name="PRT_GRAPHS?" localSheetId="20">#REF!</definedName>
    <definedName name="PRT_GRAPHS?" localSheetId="21">#REF!</definedName>
    <definedName name="PRT_GRAPHS?" localSheetId="22">#REF!</definedName>
    <definedName name="PRT_GRAPHS?" localSheetId="23">#REF!</definedName>
    <definedName name="PRT_GRAPHS?" localSheetId="24">#REF!</definedName>
    <definedName name="PRT_GRAPHS?" localSheetId="25">#REF!</definedName>
    <definedName name="PRT_GRAPHS?" localSheetId="26">#REF!</definedName>
    <definedName name="PRT_GRAPHS?">#REF!</definedName>
    <definedName name="PRT_GRPH_1" localSheetId="1">#REF!</definedName>
    <definedName name="PRT_GRPH_1" localSheetId="2">#REF!</definedName>
    <definedName name="PRT_GRPH_1" localSheetId="3">#REF!</definedName>
    <definedName name="PRT_GRPH_1" localSheetId="4">#REF!</definedName>
    <definedName name="PRT_GRPH_1" localSheetId="5">#REF!</definedName>
    <definedName name="PRT_GRPH_1" localSheetId="6">#REF!</definedName>
    <definedName name="PRT_GRPH_1" localSheetId="7">#REF!</definedName>
    <definedName name="PRT_GRPH_1" localSheetId="8">#REF!</definedName>
    <definedName name="PRT_GRPH_1" localSheetId="9">#REF!</definedName>
    <definedName name="PRT_GRPH_1" localSheetId="10">#REF!</definedName>
    <definedName name="PRT_GRPH_1" localSheetId="11">#REF!</definedName>
    <definedName name="PRT_GRPH_1" localSheetId="12">#REF!</definedName>
    <definedName name="PRT_GRPH_1" localSheetId="13">#REF!</definedName>
    <definedName name="PRT_GRPH_1" localSheetId="14">#REF!</definedName>
    <definedName name="PRT_GRPH_1" localSheetId="15">#REF!</definedName>
    <definedName name="PRT_GRPH_1" localSheetId="16">#REF!</definedName>
    <definedName name="PRT_GRPH_1" localSheetId="17">#REF!</definedName>
    <definedName name="PRT_GRPH_1" localSheetId="18">#REF!</definedName>
    <definedName name="PRT_GRPH_1" localSheetId="19">#REF!</definedName>
    <definedName name="PRT_GRPH_1" localSheetId="20">#REF!</definedName>
    <definedName name="PRT_GRPH_1" localSheetId="21">#REF!</definedName>
    <definedName name="PRT_GRPH_1" localSheetId="22">#REF!</definedName>
    <definedName name="PRT_GRPH_1" localSheetId="23">#REF!</definedName>
    <definedName name="PRT_GRPH_1" localSheetId="24">#REF!</definedName>
    <definedName name="PRT_GRPH_1" localSheetId="25">#REF!</definedName>
    <definedName name="PRT_GRPH_1" localSheetId="26">#REF!</definedName>
    <definedName name="PRT_GRPH_1">#REF!</definedName>
    <definedName name="PRT_GRPH_10" localSheetId="1">#REF!</definedName>
    <definedName name="PRT_GRPH_10" localSheetId="2">#REF!</definedName>
    <definedName name="PRT_GRPH_10" localSheetId="3">#REF!</definedName>
    <definedName name="PRT_GRPH_10" localSheetId="4">#REF!</definedName>
    <definedName name="PRT_GRPH_10" localSheetId="5">#REF!</definedName>
    <definedName name="PRT_GRPH_10" localSheetId="6">#REF!</definedName>
    <definedName name="PRT_GRPH_10" localSheetId="7">#REF!</definedName>
    <definedName name="PRT_GRPH_10" localSheetId="8">#REF!</definedName>
    <definedName name="PRT_GRPH_10" localSheetId="9">#REF!</definedName>
    <definedName name="PRT_GRPH_10" localSheetId="10">#REF!</definedName>
    <definedName name="PRT_GRPH_10" localSheetId="11">#REF!</definedName>
    <definedName name="PRT_GRPH_10" localSheetId="12">#REF!</definedName>
    <definedName name="PRT_GRPH_10" localSheetId="13">#REF!</definedName>
    <definedName name="PRT_GRPH_10" localSheetId="14">#REF!</definedName>
    <definedName name="PRT_GRPH_10" localSheetId="15">#REF!</definedName>
    <definedName name="PRT_GRPH_10" localSheetId="16">#REF!</definedName>
    <definedName name="PRT_GRPH_10" localSheetId="17">#REF!</definedName>
    <definedName name="PRT_GRPH_10" localSheetId="18">#REF!</definedName>
    <definedName name="PRT_GRPH_10" localSheetId="19">#REF!</definedName>
    <definedName name="PRT_GRPH_10" localSheetId="20">#REF!</definedName>
    <definedName name="PRT_GRPH_10" localSheetId="21">#REF!</definedName>
    <definedName name="PRT_GRPH_10" localSheetId="22">#REF!</definedName>
    <definedName name="PRT_GRPH_10" localSheetId="23">#REF!</definedName>
    <definedName name="PRT_GRPH_10" localSheetId="24">#REF!</definedName>
    <definedName name="PRT_GRPH_10" localSheetId="25">#REF!</definedName>
    <definedName name="PRT_GRPH_10" localSheetId="26">#REF!</definedName>
    <definedName name="PRT_GRPH_10">#REF!</definedName>
    <definedName name="PRT_GRPH_11" localSheetId="1">#REF!</definedName>
    <definedName name="PRT_GRPH_11" localSheetId="2">#REF!</definedName>
    <definedName name="PRT_GRPH_11" localSheetId="3">#REF!</definedName>
    <definedName name="PRT_GRPH_11" localSheetId="4">#REF!</definedName>
    <definedName name="PRT_GRPH_11" localSheetId="5">#REF!</definedName>
    <definedName name="PRT_GRPH_11" localSheetId="6">#REF!</definedName>
    <definedName name="PRT_GRPH_11" localSheetId="7">#REF!</definedName>
    <definedName name="PRT_GRPH_11" localSheetId="8">#REF!</definedName>
    <definedName name="PRT_GRPH_11" localSheetId="9">#REF!</definedName>
    <definedName name="PRT_GRPH_11" localSheetId="10">#REF!</definedName>
    <definedName name="PRT_GRPH_11" localSheetId="11">#REF!</definedName>
    <definedName name="PRT_GRPH_11" localSheetId="12">#REF!</definedName>
    <definedName name="PRT_GRPH_11" localSheetId="13">#REF!</definedName>
    <definedName name="PRT_GRPH_11" localSheetId="14">#REF!</definedName>
    <definedName name="PRT_GRPH_11" localSheetId="15">#REF!</definedName>
    <definedName name="PRT_GRPH_11" localSheetId="16">#REF!</definedName>
    <definedName name="PRT_GRPH_11" localSheetId="17">#REF!</definedName>
    <definedName name="PRT_GRPH_11" localSheetId="18">#REF!</definedName>
    <definedName name="PRT_GRPH_11" localSheetId="19">#REF!</definedName>
    <definedName name="PRT_GRPH_11" localSheetId="20">#REF!</definedName>
    <definedName name="PRT_GRPH_11" localSheetId="21">#REF!</definedName>
    <definedName name="PRT_GRPH_11" localSheetId="22">#REF!</definedName>
    <definedName name="PRT_GRPH_11" localSheetId="23">#REF!</definedName>
    <definedName name="PRT_GRPH_11" localSheetId="24">#REF!</definedName>
    <definedName name="PRT_GRPH_11" localSheetId="25">#REF!</definedName>
    <definedName name="PRT_GRPH_11" localSheetId="26">#REF!</definedName>
    <definedName name="PRT_GRPH_11">#REF!</definedName>
    <definedName name="PRT_GRPH_12" localSheetId="1">#REF!</definedName>
    <definedName name="PRT_GRPH_12" localSheetId="2">#REF!</definedName>
    <definedName name="PRT_GRPH_12" localSheetId="3">#REF!</definedName>
    <definedName name="PRT_GRPH_12" localSheetId="4">#REF!</definedName>
    <definedName name="PRT_GRPH_12" localSheetId="5">#REF!</definedName>
    <definedName name="PRT_GRPH_12" localSheetId="6">#REF!</definedName>
    <definedName name="PRT_GRPH_12" localSheetId="7">#REF!</definedName>
    <definedName name="PRT_GRPH_12" localSheetId="8">#REF!</definedName>
    <definedName name="PRT_GRPH_12" localSheetId="9">#REF!</definedName>
    <definedName name="PRT_GRPH_12" localSheetId="10">#REF!</definedName>
    <definedName name="PRT_GRPH_12" localSheetId="11">#REF!</definedName>
    <definedName name="PRT_GRPH_12" localSheetId="12">#REF!</definedName>
    <definedName name="PRT_GRPH_12" localSheetId="13">#REF!</definedName>
    <definedName name="PRT_GRPH_12" localSheetId="14">#REF!</definedName>
    <definedName name="PRT_GRPH_12" localSheetId="15">#REF!</definedName>
    <definedName name="PRT_GRPH_12" localSheetId="16">#REF!</definedName>
    <definedName name="PRT_GRPH_12" localSheetId="17">#REF!</definedName>
    <definedName name="PRT_GRPH_12" localSheetId="18">#REF!</definedName>
    <definedName name="PRT_GRPH_12" localSheetId="19">#REF!</definedName>
    <definedName name="PRT_GRPH_12" localSheetId="20">#REF!</definedName>
    <definedName name="PRT_GRPH_12" localSheetId="21">#REF!</definedName>
    <definedName name="PRT_GRPH_12" localSheetId="22">#REF!</definedName>
    <definedName name="PRT_GRPH_12" localSheetId="23">#REF!</definedName>
    <definedName name="PRT_GRPH_12" localSheetId="24">#REF!</definedName>
    <definedName name="PRT_GRPH_12" localSheetId="25">#REF!</definedName>
    <definedName name="PRT_GRPH_12" localSheetId="26">#REF!</definedName>
    <definedName name="PRT_GRPH_12">#REF!</definedName>
    <definedName name="PRT_GRPH_2" localSheetId="1">#REF!</definedName>
    <definedName name="PRT_GRPH_2" localSheetId="2">#REF!</definedName>
    <definedName name="PRT_GRPH_2" localSheetId="3">#REF!</definedName>
    <definedName name="PRT_GRPH_2" localSheetId="4">#REF!</definedName>
    <definedName name="PRT_GRPH_2" localSheetId="5">#REF!</definedName>
    <definedName name="PRT_GRPH_2" localSheetId="6">#REF!</definedName>
    <definedName name="PRT_GRPH_2" localSheetId="7">#REF!</definedName>
    <definedName name="PRT_GRPH_2" localSheetId="8">#REF!</definedName>
    <definedName name="PRT_GRPH_2" localSheetId="9">#REF!</definedName>
    <definedName name="PRT_GRPH_2" localSheetId="10">#REF!</definedName>
    <definedName name="PRT_GRPH_2" localSheetId="11">#REF!</definedName>
    <definedName name="PRT_GRPH_2" localSheetId="12">#REF!</definedName>
    <definedName name="PRT_GRPH_2" localSheetId="13">#REF!</definedName>
    <definedName name="PRT_GRPH_2" localSheetId="14">#REF!</definedName>
    <definedName name="PRT_GRPH_2" localSheetId="15">#REF!</definedName>
    <definedName name="PRT_GRPH_2" localSheetId="16">#REF!</definedName>
    <definedName name="PRT_GRPH_2" localSheetId="17">#REF!</definedName>
    <definedName name="PRT_GRPH_2" localSheetId="18">#REF!</definedName>
    <definedName name="PRT_GRPH_2" localSheetId="19">#REF!</definedName>
    <definedName name="PRT_GRPH_2" localSheetId="20">#REF!</definedName>
    <definedName name="PRT_GRPH_2" localSheetId="21">#REF!</definedName>
    <definedName name="PRT_GRPH_2" localSheetId="22">#REF!</definedName>
    <definedName name="PRT_GRPH_2" localSheetId="23">#REF!</definedName>
    <definedName name="PRT_GRPH_2" localSheetId="24">#REF!</definedName>
    <definedName name="PRT_GRPH_2" localSheetId="25">#REF!</definedName>
    <definedName name="PRT_GRPH_2" localSheetId="26">#REF!</definedName>
    <definedName name="PRT_GRPH_2">#REF!</definedName>
    <definedName name="PRT_GRPH_3" localSheetId="1">#REF!</definedName>
    <definedName name="PRT_GRPH_3" localSheetId="2">#REF!</definedName>
    <definedName name="PRT_GRPH_3" localSheetId="3">#REF!</definedName>
    <definedName name="PRT_GRPH_3" localSheetId="4">#REF!</definedName>
    <definedName name="PRT_GRPH_3" localSheetId="5">#REF!</definedName>
    <definedName name="PRT_GRPH_3" localSheetId="6">#REF!</definedName>
    <definedName name="PRT_GRPH_3" localSheetId="7">#REF!</definedName>
    <definedName name="PRT_GRPH_3" localSheetId="8">#REF!</definedName>
    <definedName name="PRT_GRPH_3" localSheetId="9">#REF!</definedName>
    <definedName name="PRT_GRPH_3" localSheetId="10">#REF!</definedName>
    <definedName name="PRT_GRPH_3" localSheetId="11">#REF!</definedName>
    <definedName name="PRT_GRPH_3" localSheetId="12">#REF!</definedName>
    <definedName name="PRT_GRPH_3" localSheetId="13">#REF!</definedName>
    <definedName name="PRT_GRPH_3" localSheetId="14">#REF!</definedName>
    <definedName name="PRT_GRPH_3" localSheetId="15">#REF!</definedName>
    <definedName name="PRT_GRPH_3" localSheetId="16">#REF!</definedName>
    <definedName name="PRT_GRPH_3" localSheetId="17">#REF!</definedName>
    <definedName name="PRT_GRPH_3" localSheetId="18">#REF!</definedName>
    <definedName name="PRT_GRPH_3" localSheetId="19">#REF!</definedName>
    <definedName name="PRT_GRPH_3" localSheetId="20">#REF!</definedName>
    <definedName name="PRT_GRPH_3" localSheetId="21">#REF!</definedName>
    <definedName name="PRT_GRPH_3" localSheetId="22">#REF!</definedName>
    <definedName name="PRT_GRPH_3" localSheetId="23">#REF!</definedName>
    <definedName name="PRT_GRPH_3" localSheetId="24">#REF!</definedName>
    <definedName name="PRT_GRPH_3" localSheetId="25">#REF!</definedName>
    <definedName name="PRT_GRPH_3" localSheetId="26">#REF!</definedName>
    <definedName name="PRT_GRPH_3">#REF!</definedName>
    <definedName name="PRT_GRPH_4" localSheetId="1">#REF!</definedName>
    <definedName name="PRT_GRPH_4" localSheetId="2">#REF!</definedName>
    <definedName name="PRT_GRPH_4" localSheetId="3">#REF!</definedName>
    <definedName name="PRT_GRPH_4" localSheetId="4">#REF!</definedName>
    <definedName name="PRT_GRPH_4" localSheetId="5">#REF!</definedName>
    <definedName name="PRT_GRPH_4" localSheetId="6">#REF!</definedName>
    <definedName name="PRT_GRPH_4" localSheetId="7">#REF!</definedName>
    <definedName name="PRT_GRPH_4" localSheetId="8">#REF!</definedName>
    <definedName name="PRT_GRPH_4" localSheetId="9">#REF!</definedName>
    <definedName name="PRT_GRPH_4" localSheetId="10">#REF!</definedName>
    <definedName name="PRT_GRPH_4" localSheetId="11">#REF!</definedName>
    <definedName name="PRT_GRPH_4" localSheetId="12">#REF!</definedName>
    <definedName name="PRT_GRPH_4" localSheetId="13">#REF!</definedName>
    <definedName name="PRT_GRPH_4" localSheetId="14">#REF!</definedName>
    <definedName name="PRT_GRPH_4" localSheetId="15">#REF!</definedName>
    <definedName name="PRT_GRPH_4" localSheetId="16">#REF!</definedName>
    <definedName name="PRT_GRPH_4" localSheetId="17">#REF!</definedName>
    <definedName name="PRT_GRPH_4" localSheetId="18">#REF!</definedName>
    <definedName name="PRT_GRPH_4" localSheetId="19">#REF!</definedName>
    <definedName name="PRT_GRPH_4" localSheetId="20">#REF!</definedName>
    <definedName name="PRT_GRPH_4" localSheetId="21">#REF!</definedName>
    <definedName name="PRT_GRPH_4" localSheetId="22">#REF!</definedName>
    <definedName name="PRT_GRPH_4" localSheetId="23">#REF!</definedName>
    <definedName name="PRT_GRPH_4" localSheetId="24">#REF!</definedName>
    <definedName name="PRT_GRPH_4" localSheetId="25">#REF!</definedName>
    <definedName name="PRT_GRPH_4" localSheetId="26">#REF!</definedName>
    <definedName name="PRT_GRPH_4">#REF!</definedName>
    <definedName name="PRT_GRPH_5" localSheetId="1">#REF!</definedName>
    <definedName name="PRT_GRPH_5" localSheetId="2">#REF!</definedName>
    <definedName name="PRT_GRPH_5" localSheetId="3">#REF!</definedName>
    <definedName name="PRT_GRPH_5" localSheetId="4">#REF!</definedName>
    <definedName name="PRT_GRPH_5" localSheetId="5">#REF!</definedName>
    <definedName name="PRT_GRPH_5" localSheetId="6">#REF!</definedName>
    <definedName name="PRT_GRPH_5" localSheetId="7">#REF!</definedName>
    <definedName name="PRT_GRPH_5" localSheetId="8">#REF!</definedName>
    <definedName name="PRT_GRPH_5" localSheetId="9">#REF!</definedName>
    <definedName name="PRT_GRPH_5" localSheetId="10">#REF!</definedName>
    <definedName name="PRT_GRPH_5" localSheetId="11">#REF!</definedName>
    <definedName name="PRT_GRPH_5" localSheetId="12">#REF!</definedName>
    <definedName name="PRT_GRPH_5" localSheetId="13">#REF!</definedName>
    <definedName name="PRT_GRPH_5" localSheetId="14">#REF!</definedName>
    <definedName name="PRT_GRPH_5" localSheetId="15">#REF!</definedName>
    <definedName name="PRT_GRPH_5" localSheetId="16">#REF!</definedName>
    <definedName name="PRT_GRPH_5" localSheetId="17">#REF!</definedName>
    <definedName name="PRT_GRPH_5" localSheetId="18">#REF!</definedName>
    <definedName name="PRT_GRPH_5" localSheetId="19">#REF!</definedName>
    <definedName name="PRT_GRPH_5" localSheetId="20">#REF!</definedName>
    <definedName name="PRT_GRPH_5" localSheetId="21">#REF!</definedName>
    <definedName name="PRT_GRPH_5" localSheetId="22">#REF!</definedName>
    <definedName name="PRT_GRPH_5" localSheetId="23">#REF!</definedName>
    <definedName name="PRT_GRPH_5" localSheetId="24">#REF!</definedName>
    <definedName name="PRT_GRPH_5" localSheetId="25">#REF!</definedName>
    <definedName name="PRT_GRPH_5" localSheetId="26">#REF!</definedName>
    <definedName name="PRT_GRPH_5">#REF!</definedName>
    <definedName name="PRT_GRPH_6" localSheetId="1">#REF!</definedName>
    <definedName name="PRT_GRPH_6" localSheetId="2">#REF!</definedName>
    <definedName name="PRT_GRPH_6" localSheetId="3">#REF!</definedName>
    <definedName name="PRT_GRPH_6" localSheetId="4">#REF!</definedName>
    <definedName name="PRT_GRPH_6" localSheetId="5">#REF!</definedName>
    <definedName name="PRT_GRPH_6" localSheetId="6">#REF!</definedName>
    <definedName name="PRT_GRPH_6" localSheetId="7">#REF!</definedName>
    <definedName name="PRT_GRPH_6" localSheetId="8">#REF!</definedName>
    <definedName name="PRT_GRPH_6" localSheetId="9">#REF!</definedName>
    <definedName name="PRT_GRPH_6" localSheetId="10">#REF!</definedName>
    <definedName name="PRT_GRPH_6" localSheetId="11">#REF!</definedName>
    <definedName name="PRT_GRPH_6" localSheetId="12">#REF!</definedName>
    <definedName name="PRT_GRPH_6" localSheetId="13">#REF!</definedName>
    <definedName name="PRT_GRPH_6" localSheetId="14">#REF!</definedName>
    <definedName name="PRT_GRPH_6" localSheetId="15">#REF!</definedName>
    <definedName name="PRT_GRPH_6" localSheetId="16">#REF!</definedName>
    <definedName name="PRT_GRPH_6" localSheetId="17">#REF!</definedName>
    <definedName name="PRT_GRPH_6" localSheetId="18">#REF!</definedName>
    <definedName name="PRT_GRPH_6" localSheetId="19">#REF!</definedName>
    <definedName name="PRT_GRPH_6" localSheetId="20">#REF!</definedName>
    <definedName name="PRT_GRPH_6" localSheetId="21">#REF!</definedName>
    <definedName name="PRT_GRPH_6" localSheetId="22">#REF!</definedName>
    <definedName name="PRT_GRPH_6" localSheetId="23">#REF!</definedName>
    <definedName name="PRT_GRPH_6" localSheetId="24">#REF!</definedName>
    <definedName name="PRT_GRPH_6" localSheetId="25">#REF!</definedName>
    <definedName name="PRT_GRPH_6" localSheetId="26">#REF!</definedName>
    <definedName name="PRT_GRPH_6">#REF!</definedName>
    <definedName name="PRT_GRPH_7" localSheetId="1">#REF!</definedName>
    <definedName name="PRT_GRPH_7" localSheetId="2">#REF!</definedName>
    <definedName name="PRT_GRPH_7" localSheetId="3">#REF!</definedName>
    <definedName name="PRT_GRPH_7" localSheetId="4">#REF!</definedName>
    <definedName name="PRT_GRPH_7" localSheetId="5">#REF!</definedName>
    <definedName name="PRT_GRPH_7" localSheetId="6">#REF!</definedName>
    <definedName name="PRT_GRPH_7" localSheetId="7">#REF!</definedName>
    <definedName name="PRT_GRPH_7" localSheetId="8">#REF!</definedName>
    <definedName name="PRT_GRPH_7" localSheetId="9">#REF!</definedName>
    <definedName name="PRT_GRPH_7" localSheetId="10">#REF!</definedName>
    <definedName name="PRT_GRPH_7" localSheetId="11">#REF!</definedName>
    <definedName name="PRT_GRPH_7" localSheetId="12">#REF!</definedName>
    <definedName name="PRT_GRPH_7" localSheetId="13">#REF!</definedName>
    <definedName name="PRT_GRPH_7" localSheetId="14">#REF!</definedName>
    <definedName name="PRT_GRPH_7" localSheetId="15">#REF!</definedName>
    <definedName name="PRT_GRPH_7" localSheetId="16">#REF!</definedName>
    <definedName name="PRT_GRPH_7" localSheetId="17">#REF!</definedName>
    <definedName name="PRT_GRPH_7" localSheetId="18">#REF!</definedName>
    <definedName name="PRT_GRPH_7" localSheetId="19">#REF!</definedName>
    <definedName name="PRT_GRPH_7" localSheetId="20">#REF!</definedName>
    <definedName name="PRT_GRPH_7" localSheetId="21">#REF!</definedName>
    <definedName name="PRT_GRPH_7" localSheetId="22">#REF!</definedName>
    <definedName name="PRT_GRPH_7" localSheetId="23">#REF!</definedName>
    <definedName name="PRT_GRPH_7" localSheetId="24">#REF!</definedName>
    <definedName name="PRT_GRPH_7" localSheetId="25">#REF!</definedName>
    <definedName name="PRT_GRPH_7" localSheetId="26">#REF!</definedName>
    <definedName name="PRT_GRPH_7">#REF!</definedName>
    <definedName name="PRT_GRPH_8" localSheetId="1">#REF!</definedName>
    <definedName name="PRT_GRPH_8" localSheetId="2">#REF!</definedName>
    <definedName name="PRT_GRPH_8" localSheetId="3">#REF!</definedName>
    <definedName name="PRT_GRPH_8" localSheetId="4">#REF!</definedName>
    <definedName name="PRT_GRPH_8" localSheetId="5">#REF!</definedName>
    <definedName name="PRT_GRPH_8" localSheetId="6">#REF!</definedName>
    <definedName name="PRT_GRPH_8" localSheetId="7">#REF!</definedName>
    <definedName name="PRT_GRPH_8" localSheetId="8">#REF!</definedName>
    <definedName name="PRT_GRPH_8" localSheetId="9">#REF!</definedName>
    <definedName name="PRT_GRPH_8" localSheetId="10">#REF!</definedName>
    <definedName name="PRT_GRPH_8" localSheetId="11">#REF!</definedName>
    <definedName name="PRT_GRPH_8" localSheetId="12">#REF!</definedName>
    <definedName name="PRT_GRPH_8" localSheetId="13">#REF!</definedName>
    <definedName name="PRT_GRPH_8" localSheetId="14">#REF!</definedName>
    <definedName name="PRT_GRPH_8" localSheetId="15">#REF!</definedName>
    <definedName name="PRT_GRPH_8" localSheetId="16">#REF!</definedName>
    <definedName name="PRT_GRPH_8" localSheetId="17">#REF!</definedName>
    <definedName name="PRT_GRPH_8" localSheetId="18">#REF!</definedName>
    <definedName name="PRT_GRPH_8" localSheetId="19">#REF!</definedName>
    <definedName name="PRT_GRPH_8" localSheetId="20">#REF!</definedName>
    <definedName name="PRT_GRPH_8" localSheetId="21">#REF!</definedName>
    <definedName name="PRT_GRPH_8" localSheetId="22">#REF!</definedName>
    <definedName name="PRT_GRPH_8" localSheetId="23">#REF!</definedName>
    <definedName name="PRT_GRPH_8" localSheetId="24">#REF!</definedName>
    <definedName name="PRT_GRPH_8" localSheetId="25">#REF!</definedName>
    <definedName name="PRT_GRPH_8" localSheetId="26">#REF!</definedName>
    <definedName name="PRT_GRPH_8">#REF!</definedName>
    <definedName name="PRT_GRPH_9" localSheetId="1">#REF!</definedName>
    <definedName name="PRT_GRPH_9" localSheetId="2">#REF!</definedName>
    <definedName name="PRT_GRPH_9" localSheetId="3">#REF!</definedName>
    <definedName name="PRT_GRPH_9" localSheetId="4">#REF!</definedName>
    <definedName name="PRT_GRPH_9" localSheetId="5">#REF!</definedName>
    <definedName name="PRT_GRPH_9" localSheetId="6">#REF!</definedName>
    <definedName name="PRT_GRPH_9" localSheetId="7">#REF!</definedName>
    <definedName name="PRT_GRPH_9" localSheetId="8">#REF!</definedName>
    <definedName name="PRT_GRPH_9" localSheetId="9">#REF!</definedName>
    <definedName name="PRT_GRPH_9" localSheetId="10">#REF!</definedName>
    <definedName name="PRT_GRPH_9" localSheetId="11">#REF!</definedName>
    <definedName name="PRT_GRPH_9" localSheetId="12">#REF!</definedName>
    <definedName name="PRT_GRPH_9" localSheetId="13">#REF!</definedName>
    <definedName name="PRT_GRPH_9" localSheetId="14">#REF!</definedName>
    <definedName name="PRT_GRPH_9" localSheetId="15">#REF!</definedName>
    <definedName name="PRT_GRPH_9" localSheetId="16">#REF!</definedName>
    <definedName name="PRT_GRPH_9" localSheetId="17">#REF!</definedName>
    <definedName name="PRT_GRPH_9" localSheetId="18">#REF!</definedName>
    <definedName name="PRT_GRPH_9" localSheetId="19">#REF!</definedName>
    <definedName name="PRT_GRPH_9" localSheetId="20">#REF!</definedName>
    <definedName name="PRT_GRPH_9" localSheetId="21">#REF!</definedName>
    <definedName name="PRT_GRPH_9" localSheetId="22">#REF!</definedName>
    <definedName name="PRT_GRPH_9" localSheetId="23">#REF!</definedName>
    <definedName name="PRT_GRPH_9" localSheetId="24">#REF!</definedName>
    <definedName name="PRT_GRPH_9" localSheetId="25">#REF!</definedName>
    <definedName name="PRT_GRPH_9" localSheetId="26">#REF!</definedName>
    <definedName name="PRT_GRPH_9">#REF!</definedName>
    <definedName name="PRT_MODEL" localSheetId="1">#REF!</definedName>
    <definedName name="PRT_MODEL" localSheetId="2">#REF!</definedName>
    <definedName name="PRT_MODEL" localSheetId="3">#REF!</definedName>
    <definedName name="PRT_MODEL" localSheetId="4">#REF!</definedName>
    <definedName name="PRT_MODEL" localSheetId="5">#REF!</definedName>
    <definedName name="PRT_MODEL" localSheetId="6">#REF!</definedName>
    <definedName name="PRT_MODEL" localSheetId="7">#REF!</definedName>
    <definedName name="PRT_MODEL" localSheetId="8">#REF!</definedName>
    <definedName name="PRT_MODEL" localSheetId="9">#REF!</definedName>
    <definedName name="PRT_MODEL" localSheetId="10">#REF!</definedName>
    <definedName name="PRT_MODEL" localSheetId="11">#REF!</definedName>
    <definedName name="PRT_MODEL" localSheetId="12">#REF!</definedName>
    <definedName name="PRT_MODEL" localSheetId="13">#REF!</definedName>
    <definedName name="PRT_MODEL" localSheetId="14">#REF!</definedName>
    <definedName name="PRT_MODEL" localSheetId="15">#REF!</definedName>
    <definedName name="PRT_MODEL" localSheetId="16">#REF!</definedName>
    <definedName name="PRT_MODEL" localSheetId="17">#REF!</definedName>
    <definedName name="PRT_MODEL" localSheetId="18">#REF!</definedName>
    <definedName name="PRT_MODEL" localSheetId="19">#REF!</definedName>
    <definedName name="PRT_MODEL" localSheetId="20">#REF!</definedName>
    <definedName name="PRT_MODEL" localSheetId="21">#REF!</definedName>
    <definedName name="PRT_MODEL" localSheetId="22">#REF!</definedName>
    <definedName name="PRT_MODEL" localSheetId="23">#REF!</definedName>
    <definedName name="PRT_MODEL" localSheetId="24">#REF!</definedName>
    <definedName name="PRT_MODEL" localSheetId="25">#REF!</definedName>
    <definedName name="PRT_MODEL" localSheetId="26">#REF!</definedName>
    <definedName name="PRT_MODEL">#REF!</definedName>
    <definedName name="PRT_QRES" localSheetId="1">#REF!</definedName>
    <definedName name="PRT_QRES" localSheetId="2">#REF!</definedName>
    <definedName name="PRT_QRES" localSheetId="3">#REF!</definedName>
    <definedName name="PRT_QRES" localSheetId="4">#REF!</definedName>
    <definedName name="PRT_QRES" localSheetId="5">#REF!</definedName>
    <definedName name="PRT_QRES" localSheetId="6">#REF!</definedName>
    <definedName name="PRT_QRES" localSheetId="7">#REF!</definedName>
    <definedName name="PRT_QRES" localSheetId="8">#REF!</definedName>
    <definedName name="PRT_QRES" localSheetId="9">#REF!</definedName>
    <definedName name="PRT_QRES" localSheetId="10">#REF!</definedName>
    <definedName name="PRT_QRES" localSheetId="11">#REF!</definedName>
    <definedName name="PRT_QRES" localSheetId="12">#REF!</definedName>
    <definedName name="PRT_QRES" localSheetId="13">#REF!</definedName>
    <definedName name="PRT_QRES" localSheetId="14">#REF!</definedName>
    <definedName name="PRT_QRES" localSheetId="15">#REF!</definedName>
    <definedName name="PRT_QRES" localSheetId="16">#REF!</definedName>
    <definedName name="PRT_QRES" localSheetId="17">#REF!</definedName>
    <definedName name="PRT_QRES" localSheetId="18">#REF!</definedName>
    <definedName name="PRT_QRES" localSheetId="19">#REF!</definedName>
    <definedName name="PRT_QRES" localSheetId="20">#REF!</definedName>
    <definedName name="PRT_QRES" localSheetId="21">#REF!</definedName>
    <definedName name="PRT_QRES" localSheetId="22">#REF!</definedName>
    <definedName name="PRT_QRES" localSheetId="23">#REF!</definedName>
    <definedName name="PRT_QRES" localSheetId="24">#REF!</definedName>
    <definedName name="PRT_QRES" localSheetId="25">#REF!</definedName>
    <definedName name="PRT_QRES" localSheetId="26">#REF!</definedName>
    <definedName name="PRT_QRES">#REF!</definedName>
    <definedName name="PRT_REPORT_RTN" localSheetId="1">#REF!</definedName>
    <definedName name="PRT_REPORT_RTN" localSheetId="2">#REF!</definedName>
    <definedName name="PRT_REPORT_RTN" localSheetId="3">#REF!</definedName>
    <definedName name="PRT_REPORT_RTN" localSheetId="4">#REF!</definedName>
    <definedName name="PRT_REPORT_RTN" localSheetId="5">#REF!</definedName>
    <definedName name="PRT_REPORT_RTN" localSheetId="6">#REF!</definedName>
    <definedName name="PRT_REPORT_RTN" localSheetId="7">#REF!</definedName>
    <definedName name="PRT_REPORT_RTN" localSheetId="8">#REF!</definedName>
    <definedName name="PRT_REPORT_RTN" localSheetId="9">#REF!</definedName>
    <definedName name="PRT_REPORT_RTN" localSheetId="10">#REF!</definedName>
    <definedName name="PRT_REPORT_RTN" localSheetId="11">#REF!</definedName>
    <definedName name="PRT_REPORT_RTN" localSheetId="12">#REF!</definedName>
    <definedName name="PRT_REPORT_RTN" localSheetId="13">#REF!</definedName>
    <definedName name="PRT_REPORT_RTN" localSheetId="14">#REF!</definedName>
    <definedName name="PRT_REPORT_RTN" localSheetId="15">#REF!</definedName>
    <definedName name="PRT_REPORT_RTN" localSheetId="16">#REF!</definedName>
    <definedName name="PRT_REPORT_RTN" localSheetId="17">#REF!</definedName>
    <definedName name="PRT_REPORT_RTN" localSheetId="18">#REF!</definedName>
    <definedName name="PRT_REPORT_RTN" localSheetId="19">#REF!</definedName>
    <definedName name="PRT_REPORT_RTN" localSheetId="20">#REF!</definedName>
    <definedName name="PRT_REPORT_RTN" localSheetId="21">#REF!</definedName>
    <definedName name="PRT_REPORT_RTN" localSheetId="22">#REF!</definedName>
    <definedName name="PRT_REPORT_RTN" localSheetId="23">#REF!</definedName>
    <definedName name="PRT_REPORT_RTN" localSheetId="24">#REF!</definedName>
    <definedName name="PRT_REPORT_RTN" localSheetId="25">#REF!</definedName>
    <definedName name="PRT_REPORT_RTN" localSheetId="26">#REF!</definedName>
    <definedName name="PRT_REPORT_RTN">#REF!</definedName>
    <definedName name="PRT_REPORTS" localSheetId="1">#REF!</definedName>
    <definedName name="PRT_REPORTS" localSheetId="2">#REF!</definedName>
    <definedName name="PRT_REPORTS" localSheetId="3">#REF!</definedName>
    <definedName name="PRT_REPORTS" localSheetId="4">#REF!</definedName>
    <definedName name="PRT_REPORTS" localSheetId="5">#REF!</definedName>
    <definedName name="PRT_REPORTS" localSheetId="6">#REF!</definedName>
    <definedName name="PRT_REPORTS" localSheetId="7">#REF!</definedName>
    <definedName name="PRT_REPORTS" localSheetId="8">#REF!</definedName>
    <definedName name="PRT_REPORTS" localSheetId="9">#REF!</definedName>
    <definedName name="PRT_REPORTS" localSheetId="10">#REF!</definedName>
    <definedName name="PRT_REPORTS" localSheetId="11">#REF!</definedName>
    <definedName name="PRT_REPORTS" localSheetId="12">#REF!</definedName>
    <definedName name="PRT_REPORTS" localSheetId="13">#REF!</definedName>
    <definedName name="PRT_REPORTS" localSheetId="14">#REF!</definedName>
    <definedName name="PRT_REPORTS" localSheetId="15">#REF!</definedName>
    <definedName name="PRT_REPORTS" localSheetId="16">#REF!</definedName>
    <definedName name="PRT_REPORTS" localSheetId="17">#REF!</definedName>
    <definedName name="PRT_REPORTS" localSheetId="18">#REF!</definedName>
    <definedName name="PRT_REPORTS" localSheetId="19">#REF!</definedName>
    <definedName name="PRT_REPORTS" localSheetId="20">#REF!</definedName>
    <definedName name="PRT_REPORTS" localSheetId="21">#REF!</definedName>
    <definedName name="PRT_REPORTS" localSheetId="22">#REF!</definedName>
    <definedName name="PRT_REPORTS" localSheetId="23">#REF!</definedName>
    <definedName name="PRT_REPORTS" localSheetId="24">#REF!</definedName>
    <definedName name="PRT_REPORTS" localSheetId="25">#REF!</definedName>
    <definedName name="PRT_REPORTS" localSheetId="26">#REF!</definedName>
    <definedName name="PRT_REPORTS">#REF!</definedName>
    <definedName name="PRT_REPORTS?" localSheetId="1">#REF!</definedName>
    <definedName name="PRT_REPORTS?" localSheetId="2">#REF!</definedName>
    <definedName name="PRT_REPORTS?" localSheetId="3">#REF!</definedName>
    <definedName name="PRT_REPORTS?" localSheetId="4">#REF!</definedName>
    <definedName name="PRT_REPORTS?" localSheetId="5">#REF!</definedName>
    <definedName name="PRT_REPORTS?" localSheetId="6">#REF!</definedName>
    <definedName name="PRT_REPORTS?" localSheetId="7">#REF!</definedName>
    <definedName name="PRT_REPORTS?" localSheetId="8">#REF!</definedName>
    <definedName name="PRT_REPORTS?" localSheetId="9">#REF!</definedName>
    <definedName name="PRT_REPORTS?" localSheetId="10">#REF!</definedName>
    <definedName name="PRT_REPORTS?" localSheetId="11">#REF!</definedName>
    <definedName name="PRT_REPORTS?" localSheetId="12">#REF!</definedName>
    <definedName name="PRT_REPORTS?" localSheetId="13">#REF!</definedName>
    <definedName name="PRT_REPORTS?" localSheetId="14">#REF!</definedName>
    <definedName name="PRT_REPORTS?" localSheetId="15">#REF!</definedName>
    <definedName name="PRT_REPORTS?" localSheetId="16">#REF!</definedName>
    <definedName name="PRT_REPORTS?" localSheetId="17">#REF!</definedName>
    <definedName name="PRT_REPORTS?" localSheetId="18">#REF!</definedName>
    <definedName name="PRT_REPORTS?" localSheetId="19">#REF!</definedName>
    <definedName name="PRT_REPORTS?" localSheetId="20">#REF!</definedName>
    <definedName name="PRT_REPORTS?" localSheetId="21">#REF!</definedName>
    <definedName name="PRT_REPORTS?" localSheetId="22">#REF!</definedName>
    <definedName name="PRT_REPORTS?" localSheetId="23">#REF!</definedName>
    <definedName name="PRT_REPORTS?" localSheetId="24">#REF!</definedName>
    <definedName name="PRT_REPORTS?" localSheetId="25">#REF!</definedName>
    <definedName name="PRT_REPORTS?" localSheetId="26">#REF!</definedName>
    <definedName name="PRT_REPORTS?">#REF!</definedName>
    <definedName name="PRT_RESET" localSheetId="1">#REF!</definedName>
    <definedName name="PRT_RESET" localSheetId="2">#REF!</definedName>
    <definedName name="PRT_RESET" localSheetId="3">#REF!</definedName>
    <definedName name="PRT_RESET" localSheetId="4">#REF!</definedName>
    <definedName name="PRT_RESET" localSheetId="5">#REF!</definedName>
    <definedName name="PRT_RESET" localSheetId="6">#REF!</definedName>
    <definedName name="PRT_RESET" localSheetId="7">#REF!</definedName>
    <definedName name="PRT_RESET" localSheetId="8">#REF!</definedName>
    <definedName name="PRT_RESET" localSheetId="9">#REF!</definedName>
    <definedName name="PRT_RESET" localSheetId="10">#REF!</definedName>
    <definedName name="PRT_RESET" localSheetId="11">#REF!</definedName>
    <definedName name="PRT_RESET" localSheetId="12">#REF!</definedName>
    <definedName name="PRT_RESET" localSheetId="13">#REF!</definedName>
    <definedName name="PRT_RESET" localSheetId="14">#REF!</definedName>
    <definedName name="PRT_RESET" localSheetId="15">#REF!</definedName>
    <definedName name="PRT_RESET" localSheetId="16">#REF!</definedName>
    <definedName name="PRT_RESET" localSheetId="17">#REF!</definedName>
    <definedName name="PRT_RESET" localSheetId="18">#REF!</definedName>
    <definedName name="PRT_RESET" localSheetId="19">#REF!</definedName>
    <definedName name="PRT_RESET" localSheetId="20">#REF!</definedName>
    <definedName name="PRT_RESET" localSheetId="21">#REF!</definedName>
    <definedName name="PRT_RESET" localSheetId="22">#REF!</definedName>
    <definedName name="PRT_RESET" localSheetId="23">#REF!</definedName>
    <definedName name="PRT_RESET" localSheetId="24">#REF!</definedName>
    <definedName name="PRT_RESET" localSheetId="25">#REF!</definedName>
    <definedName name="PRT_RESET" localSheetId="26">#REF!</definedName>
    <definedName name="PRT_RESET">#REF!</definedName>
    <definedName name="Purpose" localSheetId="1">#REF!</definedName>
    <definedName name="Purpose" localSheetId="2">#REF!</definedName>
    <definedName name="Purpose" localSheetId="3">#REF!</definedName>
    <definedName name="Purpose" localSheetId="4">#REF!</definedName>
    <definedName name="Purpose" localSheetId="5">#REF!</definedName>
    <definedName name="Purpose" localSheetId="6">#REF!</definedName>
    <definedName name="Purpose" localSheetId="7">#REF!</definedName>
    <definedName name="Purpose" localSheetId="8">#REF!</definedName>
    <definedName name="Purpose" localSheetId="9">#REF!</definedName>
    <definedName name="Purpose" localSheetId="10">#REF!</definedName>
    <definedName name="Purpose" localSheetId="11">#REF!</definedName>
    <definedName name="Purpose" localSheetId="12">#REF!</definedName>
    <definedName name="Purpose" localSheetId="13">#REF!</definedName>
    <definedName name="Purpose" localSheetId="14">#REF!</definedName>
    <definedName name="Purpose" localSheetId="15">#REF!</definedName>
    <definedName name="Purpose" localSheetId="16">#REF!</definedName>
    <definedName name="Purpose" localSheetId="17">#REF!</definedName>
    <definedName name="Purpose" localSheetId="18">#REF!</definedName>
    <definedName name="Purpose" localSheetId="19">#REF!</definedName>
    <definedName name="Purpose" localSheetId="20">#REF!</definedName>
    <definedName name="Purpose" localSheetId="21">#REF!</definedName>
    <definedName name="Purpose" localSheetId="22">#REF!</definedName>
    <definedName name="Purpose" localSheetId="23">#REF!</definedName>
    <definedName name="Purpose" localSheetId="24">#REF!</definedName>
    <definedName name="Purpose" localSheetId="25">#REF!</definedName>
    <definedName name="Purpose" localSheetId="26">#REF!</definedName>
    <definedName name="Purpose">#REF!</definedName>
    <definedName name="QES">'[4]Gross_Rec:QRE''s'!$B$53:$N$112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 localSheetId="5">#REF!</definedName>
    <definedName name="qq" localSheetId="6">#REF!</definedName>
    <definedName name="qq" localSheetId="7">#REF!</definedName>
    <definedName name="qq" localSheetId="8">#REF!</definedName>
    <definedName name="qq" localSheetId="9">#REF!</definedName>
    <definedName name="qq" localSheetId="10">#REF!</definedName>
    <definedName name="qq" localSheetId="11">#REF!</definedName>
    <definedName name="qq" localSheetId="12">#REF!</definedName>
    <definedName name="qq" localSheetId="13">#REF!</definedName>
    <definedName name="qq" localSheetId="14">#REF!</definedName>
    <definedName name="qq" localSheetId="15">#REF!</definedName>
    <definedName name="qq" localSheetId="16">#REF!</definedName>
    <definedName name="qq" localSheetId="17">#REF!</definedName>
    <definedName name="qq" localSheetId="18">#REF!</definedName>
    <definedName name="qq" localSheetId="19">#REF!</definedName>
    <definedName name="qq" localSheetId="20">#REF!</definedName>
    <definedName name="qq" localSheetId="21">#REF!</definedName>
    <definedName name="qq" localSheetId="22">#REF!</definedName>
    <definedName name="qq" localSheetId="23">#REF!</definedName>
    <definedName name="qq" localSheetId="24">#REF!</definedName>
    <definedName name="qq" localSheetId="25">#REF!</definedName>
    <definedName name="qq" localSheetId="26">#REF!</definedName>
    <definedName name="qq">#REF!</definedName>
    <definedName name="qqq" hidden="1">{#N/A,#N/A,FALSE,"Sheet1";#N/A,#N/A,FALSE,"Sheet1"}</definedName>
    <definedName name="QRE_HELP" localSheetId="1">#REF!</definedName>
    <definedName name="QRE_HELP" localSheetId="2">#REF!</definedName>
    <definedName name="QRE_HELP" localSheetId="3">#REF!</definedName>
    <definedName name="QRE_HELP" localSheetId="4">#REF!</definedName>
    <definedName name="QRE_HELP" localSheetId="5">#REF!</definedName>
    <definedName name="QRE_HELP" localSheetId="6">#REF!</definedName>
    <definedName name="QRE_HELP" localSheetId="7">#REF!</definedName>
    <definedName name="QRE_HELP" localSheetId="8">#REF!</definedName>
    <definedName name="QRE_HELP" localSheetId="9">#REF!</definedName>
    <definedName name="QRE_HELP" localSheetId="10">#REF!</definedName>
    <definedName name="QRE_HELP" localSheetId="11">#REF!</definedName>
    <definedName name="QRE_HELP" localSheetId="12">#REF!</definedName>
    <definedName name="QRE_HELP" localSheetId="13">#REF!</definedName>
    <definedName name="QRE_HELP" localSheetId="14">#REF!</definedName>
    <definedName name="QRE_HELP" localSheetId="15">#REF!</definedName>
    <definedName name="QRE_HELP" localSheetId="16">#REF!</definedName>
    <definedName name="QRE_HELP" localSheetId="17">#REF!</definedName>
    <definedName name="QRE_HELP" localSheetId="18">#REF!</definedName>
    <definedName name="QRE_HELP" localSheetId="19">#REF!</definedName>
    <definedName name="QRE_HELP" localSheetId="20">#REF!</definedName>
    <definedName name="QRE_HELP" localSheetId="21">#REF!</definedName>
    <definedName name="QRE_HELP" localSheetId="22">#REF!</definedName>
    <definedName name="QRE_HELP" localSheetId="23">#REF!</definedName>
    <definedName name="QRE_HELP" localSheetId="24">#REF!</definedName>
    <definedName name="QRE_HELP" localSheetId="25">#REF!</definedName>
    <definedName name="QRE_HELP" localSheetId="26">#REF!</definedName>
    <definedName name="QRE_HELP">#REF!</definedName>
    <definedName name="QRE_MARGINS" localSheetId="1">#REF!</definedName>
    <definedName name="QRE_MARGINS" localSheetId="2">#REF!</definedName>
    <definedName name="QRE_MARGINS" localSheetId="3">#REF!</definedName>
    <definedName name="QRE_MARGINS" localSheetId="4">#REF!</definedName>
    <definedName name="QRE_MARGINS" localSheetId="5">#REF!</definedName>
    <definedName name="QRE_MARGINS" localSheetId="6">#REF!</definedName>
    <definedName name="QRE_MARGINS" localSheetId="7">#REF!</definedName>
    <definedName name="QRE_MARGINS" localSheetId="8">#REF!</definedName>
    <definedName name="QRE_MARGINS" localSheetId="9">#REF!</definedName>
    <definedName name="QRE_MARGINS" localSheetId="10">#REF!</definedName>
    <definedName name="QRE_MARGINS" localSheetId="11">#REF!</definedName>
    <definedName name="QRE_MARGINS" localSheetId="12">#REF!</definedName>
    <definedName name="QRE_MARGINS" localSheetId="13">#REF!</definedName>
    <definedName name="QRE_MARGINS" localSheetId="14">#REF!</definedName>
    <definedName name="QRE_MARGINS" localSheetId="15">#REF!</definedName>
    <definedName name="QRE_MARGINS" localSheetId="16">#REF!</definedName>
    <definedName name="QRE_MARGINS" localSheetId="17">#REF!</definedName>
    <definedName name="QRE_MARGINS" localSheetId="18">#REF!</definedName>
    <definedName name="QRE_MARGINS" localSheetId="19">#REF!</definedName>
    <definedName name="QRE_MARGINS" localSheetId="20">#REF!</definedName>
    <definedName name="QRE_MARGINS" localSheetId="21">#REF!</definedName>
    <definedName name="QRE_MARGINS" localSheetId="22">#REF!</definedName>
    <definedName name="QRE_MARGINS" localSheetId="23">#REF!</definedName>
    <definedName name="QRE_MARGINS" localSheetId="24">#REF!</definedName>
    <definedName name="QRE_MARGINS" localSheetId="25">#REF!</definedName>
    <definedName name="QRE_MARGINS" localSheetId="26">#REF!</definedName>
    <definedName name="QRE_MARGINS">#REF!</definedName>
    <definedName name="QRE_SUMMARY">'[4]QRE''s'!$A$7:$R$102</definedName>
    <definedName name="QTRS" localSheetId="1">#REF!</definedName>
    <definedName name="QTRS" localSheetId="2">#REF!</definedName>
    <definedName name="QTRS" localSheetId="3">#REF!</definedName>
    <definedName name="QTRS" localSheetId="4">#REF!</definedName>
    <definedName name="QTRS" localSheetId="5">#REF!</definedName>
    <definedName name="QTRS" localSheetId="6">#REF!</definedName>
    <definedName name="QTRS" localSheetId="7">#REF!</definedName>
    <definedName name="QTRS" localSheetId="8">#REF!</definedName>
    <definedName name="QTRS" localSheetId="9">#REF!</definedName>
    <definedName name="QTRS" localSheetId="10">#REF!</definedName>
    <definedName name="QTRS" localSheetId="11">#REF!</definedName>
    <definedName name="QTRS" localSheetId="12">#REF!</definedName>
    <definedName name="QTRS" localSheetId="13">#REF!</definedName>
    <definedName name="QTRS" localSheetId="14">#REF!</definedName>
    <definedName name="QTRS" localSheetId="15">#REF!</definedName>
    <definedName name="QTRS" localSheetId="16">#REF!</definedName>
    <definedName name="QTRS" localSheetId="17">#REF!</definedName>
    <definedName name="QTRS" localSheetId="18">#REF!</definedName>
    <definedName name="QTRS" localSheetId="19">#REF!</definedName>
    <definedName name="QTRS" localSheetId="20">#REF!</definedName>
    <definedName name="QTRS" localSheetId="21">#REF!</definedName>
    <definedName name="QTRS" localSheetId="22">#REF!</definedName>
    <definedName name="QTRS" localSheetId="23">#REF!</definedName>
    <definedName name="QTRS" localSheetId="24">#REF!</definedName>
    <definedName name="QTRS" localSheetId="25">#REF!</definedName>
    <definedName name="QTRS" localSheetId="26">#REF!</definedName>
    <definedName name="QTRS">#REF!</definedName>
    <definedName name="Query_for_Get_Credit" localSheetId="1">#REF!</definedName>
    <definedName name="Query_for_Get_Credit" localSheetId="2">#REF!</definedName>
    <definedName name="Query_for_Get_Credit" localSheetId="3">#REF!</definedName>
    <definedName name="Query_for_Get_Credit" localSheetId="4">#REF!</definedName>
    <definedName name="Query_for_Get_Credit" localSheetId="5">#REF!</definedName>
    <definedName name="Query_for_Get_Credit" localSheetId="6">#REF!</definedName>
    <definedName name="Query_for_Get_Credit" localSheetId="7">#REF!</definedName>
    <definedName name="Query_for_Get_Credit" localSheetId="8">#REF!</definedName>
    <definedName name="Query_for_Get_Credit" localSheetId="9">#REF!</definedName>
    <definedName name="Query_for_Get_Credit" localSheetId="10">#REF!</definedName>
    <definedName name="Query_for_Get_Credit" localSheetId="11">#REF!</definedName>
    <definedName name="Query_for_Get_Credit" localSheetId="12">#REF!</definedName>
    <definedName name="Query_for_Get_Credit" localSheetId="13">#REF!</definedName>
    <definedName name="Query_for_Get_Credit" localSheetId="14">#REF!</definedName>
    <definedName name="Query_for_Get_Credit" localSheetId="15">#REF!</definedName>
    <definedName name="Query_for_Get_Credit" localSheetId="16">#REF!</definedName>
    <definedName name="Query_for_Get_Credit" localSheetId="17">#REF!</definedName>
    <definedName name="Query_for_Get_Credit" localSheetId="18">#REF!</definedName>
    <definedName name="Query_for_Get_Credit" localSheetId="19">#REF!</definedName>
    <definedName name="Query_for_Get_Credit" localSheetId="20">#REF!</definedName>
    <definedName name="Query_for_Get_Credit" localSheetId="21">#REF!</definedName>
    <definedName name="Query_for_Get_Credit" localSheetId="22">#REF!</definedName>
    <definedName name="Query_for_Get_Credit" localSheetId="23">#REF!</definedName>
    <definedName name="Query_for_Get_Credit" localSheetId="24">#REF!</definedName>
    <definedName name="Query_for_Get_Credit" localSheetId="25">#REF!</definedName>
    <definedName name="Query_for_Get_Credit" localSheetId="26">#REF!</definedName>
    <definedName name="Query_for_Get_Credit">#REF!</definedName>
    <definedName name="query_Get_Credit" localSheetId="1">#REF!</definedName>
    <definedName name="query_Get_Credit" localSheetId="2">#REF!</definedName>
    <definedName name="query_Get_Credit" localSheetId="3">#REF!</definedName>
    <definedName name="query_Get_Credit" localSheetId="4">#REF!</definedName>
    <definedName name="query_Get_Credit" localSheetId="5">#REF!</definedName>
    <definedName name="query_Get_Credit" localSheetId="6">#REF!</definedName>
    <definedName name="query_Get_Credit" localSheetId="7">#REF!</definedName>
    <definedName name="query_Get_Credit" localSheetId="8">#REF!</definedName>
    <definedName name="query_Get_Credit" localSheetId="9">#REF!</definedName>
    <definedName name="query_Get_Credit" localSheetId="10">#REF!</definedName>
    <definedName name="query_Get_Credit" localSheetId="11">#REF!</definedName>
    <definedName name="query_Get_Credit" localSheetId="12">#REF!</definedName>
    <definedName name="query_Get_Credit" localSheetId="13">#REF!</definedName>
    <definedName name="query_Get_Credit" localSheetId="14">#REF!</definedName>
    <definedName name="query_Get_Credit" localSheetId="15">#REF!</definedName>
    <definedName name="query_Get_Credit" localSheetId="16">#REF!</definedName>
    <definedName name="query_Get_Credit" localSheetId="17">#REF!</definedName>
    <definedName name="query_Get_Credit" localSheetId="18">#REF!</definedName>
    <definedName name="query_Get_Credit" localSheetId="19">#REF!</definedName>
    <definedName name="query_Get_Credit" localSheetId="20">#REF!</definedName>
    <definedName name="query_Get_Credit" localSheetId="21">#REF!</definedName>
    <definedName name="query_Get_Credit" localSheetId="22">#REF!</definedName>
    <definedName name="query_Get_Credit" localSheetId="23">#REF!</definedName>
    <definedName name="query_Get_Credit" localSheetId="24">#REF!</definedName>
    <definedName name="query_Get_Credit" localSheetId="25">#REF!</definedName>
    <definedName name="query_Get_Credit" localSheetId="26">#REF!</definedName>
    <definedName name="query_Get_Credit">#REF!</definedName>
    <definedName name="RALLOC">#N/A</definedName>
    <definedName name="RATE">#N/A</definedName>
    <definedName name="rate90">[4]Model!$I$175</definedName>
    <definedName name="rate91">[4]Model!$J$175</definedName>
    <definedName name="rate92">[4]Model!$K$175</definedName>
    <definedName name="rate93">[4]Model!$L$175</definedName>
    <definedName name="rate94">[4]Model!$M$175</definedName>
    <definedName name="rate95">[4]Model!$N$175</definedName>
    <definedName name="rate96">[4]Model!$O$175</definedName>
    <definedName name="rate97">[4]Model!$P$175</definedName>
    <definedName name="rate98">[4]Model!$Q$175</definedName>
    <definedName name="rateyear">[19]Summary!$B$1</definedName>
    <definedName name="RBAL">#N/A</definedName>
    <definedName name="RBREV">#N/A</definedName>
    <definedName name="RBREV1">#N/A</definedName>
    <definedName name="REAS" localSheetId="1">#REF!</definedName>
    <definedName name="REAS" localSheetId="2">#REF!</definedName>
    <definedName name="REAS" localSheetId="3">#REF!</definedName>
    <definedName name="REAS" localSheetId="4">#REF!</definedName>
    <definedName name="REAS" localSheetId="5">#REF!</definedName>
    <definedName name="REAS" localSheetId="6">#REF!</definedName>
    <definedName name="REAS" localSheetId="7">#REF!</definedName>
    <definedName name="REAS" localSheetId="8">#REF!</definedName>
    <definedName name="REAS" localSheetId="9">#REF!</definedName>
    <definedName name="REAS" localSheetId="10">#REF!</definedName>
    <definedName name="REAS" localSheetId="11">#REF!</definedName>
    <definedName name="REAS" localSheetId="12">#REF!</definedName>
    <definedName name="REAS" localSheetId="13">#REF!</definedName>
    <definedName name="REAS" localSheetId="14">#REF!</definedName>
    <definedName name="REAS" localSheetId="15">#REF!</definedName>
    <definedName name="REAS" localSheetId="16">#REF!</definedName>
    <definedName name="REAS" localSheetId="17">#REF!</definedName>
    <definedName name="REAS" localSheetId="18">#REF!</definedName>
    <definedName name="REAS" localSheetId="19">#REF!</definedName>
    <definedName name="REAS" localSheetId="20">#REF!</definedName>
    <definedName name="REAS" localSheetId="21">#REF!</definedName>
    <definedName name="REAS" localSheetId="22">#REF!</definedName>
    <definedName name="REAS" localSheetId="23">#REF!</definedName>
    <definedName name="REAS" localSheetId="24">#REF!</definedName>
    <definedName name="REAS" localSheetId="25">#REF!</definedName>
    <definedName name="REAS" localSheetId="26">#REF!</definedName>
    <definedName name="REAS">#REF!</definedName>
    <definedName name="reduced_credit">[4]Print!$I$22</definedName>
    <definedName name="reduced_credit_caption">[4]Print!$G$22</definedName>
    <definedName name="REGCOM">#N/A</definedName>
    <definedName name="REGIND">#N/A</definedName>
    <definedName name="REGRES">#N/A</definedName>
    <definedName name="REGSTL">#N/A</definedName>
    <definedName name="REPORT_SELECT" localSheetId="1">#REF!</definedName>
    <definedName name="REPORT_SELECT" localSheetId="2">#REF!</definedName>
    <definedName name="REPORT_SELECT" localSheetId="3">#REF!</definedName>
    <definedName name="REPORT_SELECT" localSheetId="4">#REF!</definedName>
    <definedName name="REPORT_SELECT" localSheetId="5">#REF!</definedName>
    <definedName name="REPORT_SELECT" localSheetId="6">#REF!</definedName>
    <definedName name="REPORT_SELECT" localSheetId="7">#REF!</definedName>
    <definedName name="REPORT_SELECT" localSheetId="8">#REF!</definedName>
    <definedName name="REPORT_SELECT" localSheetId="9">#REF!</definedName>
    <definedName name="REPORT_SELECT" localSheetId="10">#REF!</definedName>
    <definedName name="REPORT_SELECT" localSheetId="11">#REF!</definedName>
    <definedName name="REPORT_SELECT" localSheetId="12">#REF!</definedName>
    <definedName name="REPORT_SELECT" localSheetId="13">#REF!</definedName>
    <definedName name="REPORT_SELECT" localSheetId="14">#REF!</definedName>
    <definedName name="REPORT_SELECT" localSheetId="15">#REF!</definedName>
    <definedName name="REPORT_SELECT" localSheetId="16">#REF!</definedName>
    <definedName name="REPORT_SELECT" localSheetId="17">#REF!</definedName>
    <definedName name="REPORT_SELECT" localSheetId="18">#REF!</definedName>
    <definedName name="REPORT_SELECT" localSheetId="19">#REF!</definedName>
    <definedName name="REPORT_SELECT" localSheetId="20">#REF!</definedName>
    <definedName name="REPORT_SELECT" localSheetId="21">#REF!</definedName>
    <definedName name="REPORT_SELECT" localSheetId="22">#REF!</definedName>
    <definedName name="REPORT_SELECT" localSheetId="23">#REF!</definedName>
    <definedName name="REPORT_SELECT" localSheetId="24">#REF!</definedName>
    <definedName name="REPORT_SELECT" localSheetId="25">#REF!</definedName>
    <definedName name="REPORT_SELECT" localSheetId="26">#REF!</definedName>
    <definedName name="REPORT_SELECT">#REF!</definedName>
    <definedName name="REPORT_TABLE" localSheetId="1">#REF!</definedName>
    <definedName name="REPORT_TABLE" localSheetId="2">#REF!</definedName>
    <definedName name="REPORT_TABLE" localSheetId="3">#REF!</definedName>
    <definedName name="REPORT_TABLE" localSheetId="4">#REF!</definedName>
    <definedName name="REPORT_TABLE" localSheetId="5">#REF!</definedName>
    <definedName name="REPORT_TABLE" localSheetId="6">#REF!</definedName>
    <definedName name="REPORT_TABLE" localSheetId="7">#REF!</definedName>
    <definedName name="REPORT_TABLE" localSheetId="8">#REF!</definedName>
    <definedName name="REPORT_TABLE" localSheetId="9">#REF!</definedName>
    <definedName name="REPORT_TABLE" localSheetId="10">#REF!</definedName>
    <definedName name="REPORT_TABLE" localSheetId="11">#REF!</definedName>
    <definedName name="REPORT_TABLE" localSheetId="12">#REF!</definedName>
    <definedName name="REPORT_TABLE" localSheetId="13">#REF!</definedName>
    <definedName name="REPORT_TABLE" localSheetId="14">#REF!</definedName>
    <definedName name="REPORT_TABLE" localSheetId="15">#REF!</definedName>
    <definedName name="REPORT_TABLE" localSheetId="16">#REF!</definedName>
    <definedName name="REPORT_TABLE" localSheetId="17">#REF!</definedName>
    <definedName name="REPORT_TABLE" localSheetId="18">#REF!</definedName>
    <definedName name="REPORT_TABLE" localSheetId="19">#REF!</definedName>
    <definedName name="REPORT_TABLE" localSheetId="20">#REF!</definedName>
    <definedName name="REPORT_TABLE" localSheetId="21">#REF!</definedName>
    <definedName name="REPORT_TABLE" localSheetId="22">#REF!</definedName>
    <definedName name="REPORT_TABLE" localSheetId="23">#REF!</definedName>
    <definedName name="REPORT_TABLE" localSheetId="24">#REF!</definedName>
    <definedName name="REPORT_TABLE" localSheetId="25">#REF!</definedName>
    <definedName name="REPORT_TABLE" localSheetId="26">#REF!</definedName>
    <definedName name="REPORT_TABLE">#REF!</definedName>
    <definedName name="RESC">#N/A</definedName>
    <definedName name="RESET_SENS_FACT" localSheetId="1">#REF!</definedName>
    <definedName name="RESET_SENS_FACT" localSheetId="2">#REF!</definedName>
    <definedName name="RESET_SENS_FACT" localSheetId="3">#REF!</definedName>
    <definedName name="RESET_SENS_FACT" localSheetId="4">#REF!</definedName>
    <definedName name="RESET_SENS_FACT" localSheetId="5">#REF!</definedName>
    <definedName name="RESET_SENS_FACT" localSheetId="6">#REF!</definedName>
    <definedName name="RESET_SENS_FACT" localSheetId="7">#REF!</definedName>
    <definedName name="RESET_SENS_FACT" localSheetId="8">#REF!</definedName>
    <definedName name="RESET_SENS_FACT" localSheetId="9">#REF!</definedName>
    <definedName name="RESET_SENS_FACT" localSheetId="10">#REF!</definedName>
    <definedName name="RESET_SENS_FACT" localSheetId="11">#REF!</definedName>
    <definedName name="RESET_SENS_FACT" localSheetId="12">#REF!</definedName>
    <definedName name="RESET_SENS_FACT" localSheetId="13">#REF!</definedName>
    <definedName name="RESET_SENS_FACT" localSheetId="14">#REF!</definedName>
    <definedName name="RESET_SENS_FACT" localSheetId="15">#REF!</definedName>
    <definedName name="RESET_SENS_FACT" localSheetId="16">#REF!</definedName>
    <definedName name="RESET_SENS_FACT" localSheetId="17">#REF!</definedName>
    <definedName name="RESET_SENS_FACT" localSheetId="18">#REF!</definedName>
    <definedName name="RESET_SENS_FACT" localSheetId="19">#REF!</definedName>
    <definedName name="RESET_SENS_FACT" localSheetId="20">#REF!</definedName>
    <definedName name="RESET_SENS_FACT" localSheetId="21">#REF!</definedName>
    <definedName name="RESET_SENS_FACT" localSheetId="22">#REF!</definedName>
    <definedName name="RESET_SENS_FACT" localSheetId="23">#REF!</definedName>
    <definedName name="RESET_SENS_FACT" localSheetId="24">#REF!</definedName>
    <definedName name="RESET_SENS_FACT" localSheetId="25">#REF!</definedName>
    <definedName name="RESET_SENS_FACT" localSheetId="26">#REF!</definedName>
    <definedName name="RESET_SENS_FACT">#REF!</definedName>
    <definedName name="RESMOD" localSheetId="1">#REF!</definedName>
    <definedName name="RESMOD" localSheetId="2">#REF!</definedName>
    <definedName name="RESMOD" localSheetId="3">#REF!</definedName>
    <definedName name="RESMOD" localSheetId="4">#REF!</definedName>
    <definedName name="RESMOD" localSheetId="5">#REF!</definedName>
    <definedName name="RESMOD" localSheetId="6">#REF!</definedName>
    <definedName name="RESMOD" localSheetId="7">#REF!</definedName>
    <definedName name="RESMOD" localSheetId="8">#REF!</definedName>
    <definedName name="RESMOD" localSheetId="9">#REF!</definedName>
    <definedName name="RESMOD" localSheetId="10">#REF!</definedName>
    <definedName name="RESMOD" localSheetId="11">#REF!</definedName>
    <definedName name="RESMOD" localSheetId="12">#REF!</definedName>
    <definedName name="RESMOD" localSheetId="13">#REF!</definedName>
    <definedName name="RESMOD" localSheetId="14">#REF!</definedName>
    <definedName name="RESMOD" localSheetId="15">#REF!</definedName>
    <definedName name="RESMOD" localSheetId="16">#REF!</definedName>
    <definedName name="RESMOD" localSheetId="17">#REF!</definedName>
    <definedName name="RESMOD" localSheetId="18">#REF!</definedName>
    <definedName name="RESMOD" localSheetId="19">#REF!</definedName>
    <definedName name="RESMOD" localSheetId="20">#REF!</definedName>
    <definedName name="RESMOD" localSheetId="21">#REF!</definedName>
    <definedName name="RESMOD" localSheetId="22">#REF!</definedName>
    <definedName name="RESMOD" localSheetId="23">#REF!</definedName>
    <definedName name="RESMOD" localSheetId="24">#REF!</definedName>
    <definedName name="RESMOD" localSheetId="25">#REF!</definedName>
    <definedName name="RESMOD" localSheetId="26">#REF!</definedName>
    <definedName name="RESMOD">#REF!</definedName>
    <definedName name="RESREG">#N/A</definedName>
    <definedName name="RETAX" localSheetId="1">#REF!</definedName>
    <definedName name="RETAX" localSheetId="2">#REF!</definedName>
    <definedName name="RETAX" localSheetId="3">#REF!</definedName>
    <definedName name="RETAX" localSheetId="4">#REF!</definedName>
    <definedName name="RETAX" localSheetId="5">#REF!</definedName>
    <definedName name="RETAX" localSheetId="6">#REF!</definedName>
    <definedName name="RETAX" localSheetId="7">#REF!</definedName>
    <definedName name="RETAX" localSheetId="8">#REF!</definedName>
    <definedName name="RETAX" localSheetId="9">#REF!</definedName>
    <definedName name="RETAX" localSheetId="10">#REF!</definedName>
    <definedName name="RETAX" localSheetId="11">#REF!</definedName>
    <definedName name="RETAX" localSheetId="12">#REF!</definedName>
    <definedName name="RETAX" localSheetId="13">#REF!</definedName>
    <definedName name="RETAX" localSheetId="14">#REF!</definedName>
    <definedName name="RETAX" localSheetId="15">#REF!</definedName>
    <definedName name="RETAX" localSheetId="16">#REF!</definedName>
    <definedName name="RETAX" localSheetId="17">#REF!</definedName>
    <definedName name="RETAX" localSheetId="18">#REF!</definedName>
    <definedName name="RETAX" localSheetId="19">#REF!</definedName>
    <definedName name="RETAX" localSheetId="20">#REF!</definedName>
    <definedName name="RETAX" localSheetId="21">#REF!</definedName>
    <definedName name="RETAX" localSheetId="22">#REF!</definedName>
    <definedName name="RETAX" localSheetId="23">#REF!</definedName>
    <definedName name="RETAX" localSheetId="24">#REF!</definedName>
    <definedName name="RETAX" localSheetId="25">#REF!</definedName>
    <definedName name="RETAX" localSheetId="26">#REF!</definedName>
    <definedName name="RETAX">#REF!</definedName>
    <definedName name="RETESTASS" localSheetId="1">#REF!</definedName>
    <definedName name="RETESTASS" localSheetId="2">#REF!</definedName>
    <definedName name="RETESTASS" localSheetId="3">#REF!</definedName>
    <definedName name="RETESTASS" localSheetId="4">#REF!</definedName>
    <definedName name="RETESTASS" localSheetId="5">#REF!</definedName>
    <definedName name="RETESTASS" localSheetId="6">#REF!</definedName>
    <definedName name="RETESTASS" localSheetId="7">#REF!</definedName>
    <definedName name="RETESTASS" localSheetId="8">#REF!</definedName>
    <definedName name="RETESTASS" localSheetId="9">#REF!</definedName>
    <definedName name="RETESTASS" localSheetId="10">#REF!</definedName>
    <definedName name="RETESTASS" localSheetId="11">#REF!</definedName>
    <definedName name="RETESTASS" localSheetId="12">#REF!</definedName>
    <definedName name="RETESTASS" localSheetId="13">#REF!</definedName>
    <definedName name="RETESTASS" localSheetId="14">#REF!</definedName>
    <definedName name="RETESTASS" localSheetId="15">#REF!</definedName>
    <definedName name="RETESTASS" localSheetId="16">#REF!</definedName>
    <definedName name="RETESTASS" localSheetId="17">#REF!</definedName>
    <definedName name="RETESTASS" localSheetId="18">#REF!</definedName>
    <definedName name="RETESTASS" localSheetId="19">#REF!</definedName>
    <definedName name="RETESTASS" localSheetId="20">#REF!</definedName>
    <definedName name="RETESTASS" localSheetId="21">#REF!</definedName>
    <definedName name="RETESTASS" localSheetId="22">#REF!</definedName>
    <definedName name="RETESTASS" localSheetId="23">#REF!</definedName>
    <definedName name="RETESTASS" localSheetId="24">#REF!</definedName>
    <definedName name="RETESTASS" localSheetId="25">#REF!</definedName>
    <definedName name="RETESTASS" localSheetId="26">#REF!</definedName>
    <definedName name="RETESTASS">#REF!</definedName>
    <definedName name="RETESTTAX" localSheetId="1">#REF!</definedName>
    <definedName name="RETESTTAX" localSheetId="2">#REF!</definedName>
    <definedName name="RETESTTAX" localSheetId="3">#REF!</definedName>
    <definedName name="RETESTTAX" localSheetId="4">#REF!</definedName>
    <definedName name="RETESTTAX" localSheetId="5">#REF!</definedName>
    <definedName name="RETESTTAX" localSheetId="6">#REF!</definedName>
    <definedName name="RETESTTAX" localSheetId="7">#REF!</definedName>
    <definedName name="RETESTTAX" localSheetId="8">#REF!</definedName>
    <definedName name="RETESTTAX" localSheetId="9">#REF!</definedName>
    <definedName name="RETESTTAX" localSheetId="10">#REF!</definedName>
    <definedName name="RETESTTAX" localSheetId="11">#REF!</definedName>
    <definedName name="RETESTTAX" localSheetId="12">#REF!</definedName>
    <definedName name="RETESTTAX" localSheetId="13">#REF!</definedName>
    <definedName name="RETESTTAX" localSheetId="14">#REF!</definedName>
    <definedName name="RETESTTAX" localSheetId="15">#REF!</definedName>
    <definedName name="RETESTTAX" localSheetId="16">#REF!</definedName>
    <definedName name="RETESTTAX" localSheetId="17">#REF!</definedName>
    <definedName name="RETESTTAX" localSheetId="18">#REF!</definedName>
    <definedName name="RETESTTAX" localSheetId="19">#REF!</definedName>
    <definedName name="RETESTTAX" localSheetId="20">#REF!</definedName>
    <definedName name="RETESTTAX" localSheetId="21">#REF!</definedName>
    <definedName name="RETESTTAX" localSheetId="22">#REF!</definedName>
    <definedName name="RETESTTAX" localSheetId="23">#REF!</definedName>
    <definedName name="RETESTTAX" localSheetId="24">#REF!</definedName>
    <definedName name="RETESTTAX" localSheetId="25">#REF!</definedName>
    <definedName name="RETESTTAX" localSheetId="26">#REF!</definedName>
    <definedName name="RETESTTAX">#REF!</definedName>
    <definedName name="RETMOD" localSheetId="1">#REF!</definedName>
    <definedName name="RETMOD" localSheetId="2">#REF!</definedName>
    <definedName name="RETMOD" localSheetId="3">#REF!</definedName>
    <definedName name="RETMOD" localSheetId="4">#REF!</definedName>
    <definedName name="RETMOD" localSheetId="5">#REF!</definedName>
    <definedName name="RETMOD" localSheetId="6">#REF!</definedName>
    <definedName name="RETMOD" localSheetId="7">#REF!</definedName>
    <definedName name="RETMOD" localSheetId="8">#REF!</definedName>
    <definedName name="RETMOD" localSheetId="9">#REF!</definedName>
    <definedName name="RETMOD" localSheetId="10">#REF!</definedName>
    <definedName name="RETMOD" localSheetId="11">#REF!</definedName>
    <definedName name="RETMOD" localSheetId="12">#REF!</definedName>
    <definedName name="RETMOD" localSheetId="13">#REF!</definedName>
    <definedName name="RETMOD" localSheetId="14">#REF!</definedName>
    <definedName name="RETMOD" localSheetId="15">#REF!</definedName>
    <definedName name="RETMOD" localSheetId="16">#REF!</definedName>
    <definedName name="RETMOD" localSheetId="17">#REF!</definedName>
    <definedName name="RETMOD" localSheetId="18">#REF!</definedName>
    <definedName name="RETMOD" localSheetId="19">#REF!</definedName>
    <definedName name="RETMOD" localSheetId="20">#REF!</definedName>
    <definedName name="RETMOD" localSheetId="21">#REF!</definedName>
    <definedName name="RETMOD" localSheetId="22">#REF!</definedName>
    <definedName name="RETMOD" localSheetId="23">#REF!</definedName>
    <definedName name="RETMOD" localSheetId="24">#REF!</definedName>
    <definedName name="RETMOD" localSheetId="25">#REF!</definedName>
    <definedName name="RETMOD" localSheetId="26">#REF!</definedName>
    <definedName name="RETMOD">#REF!</definedName>
    <definedName name="RETURN" localSheetId="1">#REF!</definedName>
    <definedName name="RETURN" localSheetId="2">#REF!</definedName>
    <definedName name="RETURN" localSheetId="3">#REF!</definedName>
    <definedName name="RETURN" localSheetId="4">#REF!</definedName>
    <definedName name="RETURN" localSheetId="5">#REF!</definedName>
    <definedName name="RETURN" localSheetId="6">#REF!</definedName>
    <definedName name="RETURN" localSheetId="7">#REF!</definedName>
    <definedName name="RETURN" localSheetId="8">#REF!</definedName>
    <definedName name="RETURN" localSheetId="9">#REF!</definedName>
    <definedName name="RETURN" localSheetId="10">#REF!</definedName>
    <definedName name="RETURN" localSheetId="11">#REF!</definedName>
    <definedName name="RETURN" localSheetId="12">#REF!</definedName>
    <definedName name="RETURN" localSheetId="13">#REF!</definedName>
    <definedName name="RETURN" localSheetId="14">#REF!</definedName>
    <definedName name="RETURN" localSheetId="15">#REF!</definedName>
    <definedName name="RETURN" localSheetId="16">#REF!</definedName>
    <definedName name="RETURN" localSheetId="17">#REF!</definedName>
    <definedName name="RETURN" localSheetId="18">#REF!</definedName>
    <definedName name="RETURN" localSheetId="19">#REF!</definedName>
    <definedName name="RETURN" localSheetId="20">#REF!</definedName>
    <definedName name="RETURN" localSheetId="21">#REF!</definedName>
    <definedName name="RETURN" localSheetId="22">#REF!</definedName>
    <definedName name="RETURN" localSheetId="23">#REF!</definedName>
    <definedName name="RETURN" localSheetId="24">#REF!</definedName>
    <definedName name="RETURN" localSheetId="25">#REF!</definedName>
    <definedName name="RETURN" localSheetId="26">#REF!</definedName>
    <definedName name="RETURN">#REF!</definedName>
    <definedName name="RFREV">#N/A</definedName>
    <definedName name="RGREV">#N/A</definedName>
    <definedName name="RORD">[20]ROR!$A$2:$O$201</definedName>
    <definedName name="RRMOD" localSheetId="1">#REF!</definedName>
    <definedName name="RRMOD" localSheetId="2">#REF!</definedName>
    <definedName name="RRMOD" localSheetId="3">#REF!</definedName>
    <definedName name="RRMOD" localSheetId="4">#REF!</definedName>
    <definedName name="RRMOD" localSheetId="5">#REF!</definedName>
    <definedName name="RRMOD" localSheetId="6">#REF!</definedName>
    <definedName name="RRMOD" localSheetId="7">#REF!</definedName>
    <definedName name="RRMOD" localSheetId="8">#REF!</definedName>
    <definedName name="RRMOD" localSheetId="9">#REF!</definedName>
    <definedName name="RRMOD" localSheetId="10">#REF!</definedName>
    <definedName name="RRMOD" localSheetId="11">#REF!</definedName>
    <definedName name="RRMOD" localSheetId="12">#REF!</definedName>
    <definedName name="RRMOD" localSheetId="13">#REF!</definedName>
    <definedName name="RRMOD" localSheetId="14">#REF!</definedName>
    <definedName name="RRMOD" localSheetId="15">#REF!</definedName>
    <definedName name="RRMOD" localSheetId="16">#REF!</definedName>
    <definedName name="RRMOD" localSheetId="17">#REF!</definedName>
    <definedName name="RRMOD" localSheetId="18">#REF!</definedName>
    <definedName name="RRMOD" localSheetId="19">#REF!</definedName>
    <definedName name="RRMOD" localSheetId="20">#REF!</definedName>
    <definedName name="RRMOD" localSheetId="21">#REF!</definedName>
    <definedName name="RRMOD" localSheetId="22">#REF!</definedName>
    <definedName name="RRMOD" localSheetId="23">#REF!</definedName>
    <definedName name="RRMOD" localSheetId="24">#REF!</definedName>
    <definedName name="RRMOD" localSheetId="25">#REF!</definedName>
    <definedName name="RRMOD" localSheetId="26">#REF!</definedName>
    <definedName name="RRMOD">#REF!</definedName>
    <definedName name="RSAL">#N/A</definedName>
    <definedName name="RTREV">#N/A</definedName>
    <definedName name="RYREV">#N/A</definedName>
    <definedName name="S93_">#N/A</definedName>
    <definedName name="S94_">#N/A</definedName>
    <definedName name="S95_">#N/A</definedName>
    <definedName name="S96_">#N/A</definedName>
    <definedName name="SalesG01998F" localSheetId="1">#REF!</definedName>
    <definedName name="SalesG01998F" localSheetId="2">#REF!</definedName>
    <definedName name="SalesG01998F" localSheetId="3">#REF!</definedName>
    <definedName name="SalesG01998F" localSheetId="4">#REF!</definedName>
    <definedName name="SalesG01998F" localSheetId="5">#REF!</definedName>
    <definedName name="SalesG01998F" localSheetId="6">#REF!</definedName>
    <definedName name="SalesG01998F" localSheetId="7">#REF!</definedName>
    <definedName name="SalesG01998F" localSheetId="8">#REF!</definedName>
    <definedName name="SalesG01998F" localSheetId="9">#REF!</definedName>
    <definedName name="SalesG01998F" localSheetId="10">#REF!</definedName>
    <definedName name="SalesG01998F" localSheetId="11">#REF!</definedName>
    <definedName name="SalesG01998F" localSheetId="12">#REF!</definedName>
    <definedName name="SalesG01998F" localSheetId="13">#REF!</definedName>
    <definedName name="SalesG01998F" localSheetId="14">#REF!</definedName>
    <definedName name="SalesG01998F" localSheetId="15">#REF!</definedName>
    <definedName name="SalesG01998F" localSheetId="16">#REF!</definedName>
    <definedName name="SalesG01998F" localSheetId="17">#REF!</definedName>
    <definedName name="SalesG01998F" localSheetId="18">#REF!</definedName>
    <definedName name="SalesG01998F" localSheetId="19">#REF!</definedName>
    <definedName name="SalesG01998F" localSheetId="20">#REF!</definedName>
    <definedName name="SalesG01998F" localSheetId="21">#REF!</definedName>
    <definedName name="SalesG01998F" localSheetId="22">#REF!</definedName>
    <definedName name="SalesG01998F" localSheetId="23">#REF!</definedName>
    <definedName name="SalesG01998F" localSheetId="24">#REF!</definedName>
    <definedName name="SalesG01998F" localSheetId="25">#REF!</definedName>
    <definedName name="SalesG01998F" localSheetId="26">#REF!</definedName>
    <definedName name="SalesG01998F">#REF!</definedName>
    <definedName name="SalesG0Actual" localSheetId="1">#REF!</definedName>
    <definedName name="SalesG0Actual" localSheetId="2">#REF!</definedName>
    <definedName name="SalesG0Actual" localSheetId="3">#REF!</definedName>
    <definedName name="SalesG0Actual" localSheetId="4">#REF!</definedName>
    <definedName name="SalesG0Actual" localSheetId="5">#REF!</definedName>
    <definedName name="SalesG0Actual" localSheetId="6">#REF!</definedName>
    <definedName name="SalesG0Actual" localSheetId="7">#REF!</definedName>
    <definedName name="SalesG0Actual" localSheetId="8">#REF!</definedName>
    <definedName name="SalesG0Actual" localSheetId="9">#REF!</definedName>
    <definedName name="SalesG0Actual" localSheetId="10">#REF!</definedName>
    <definedName name="SalesG0Actual" localSheetId="11">#REF!</definedName>
    <definedName name="SalesG0Actual" localSheetId="12">#REF!</definedName>
    <definedName name="SalesG0Actual" localSheetId="13">#REF!</definedName>
    <definedName name="SalesG0Actual" localSheetId="14">#REF!</definedName>
    <definedName name="SalesG0Actual" localSheetId="15">#REF!</definedName>
    <definedName name="SalesG0Actual" localSheetId="16">#REF!</definedName>
    <definedName name="SalesG0Actual" localSheetId="17">#REF!</definedName>
    <definedName name="SalesG0Actual" localSheetId="18">#REF!</definedName>
    <definedName name="SalesG0Actual" localSheetId="19">#REF!</definedName>
    <definedName name="SalesG0Actual" localSheetId="20">#REF!</definedName>
    <definedName name="SalesG0Actual" localSheetId="21">#REF!</definedName>
    <definedName name="SalesG0Actual" localSheetId="22">#REF!</definedName>
    <definedName name="SalesG0Actual" localSheetId="23">#REF!</definedName>
    <definedName name="SalesG0Actual" localSheetId="24">#REF!</definedName>
    <definedName name="SalesG0Actual" localSheetId="25">#REF!</definedName>
    <definedName name="SalesG0Actual" localSheetId="26">#REF!</definedName>
    <definedName name="SalesG0Actual">#REF!</definedName>
    <definedName name="SALLOC">#N/A</definedName>
    <definedName name="SAPBEXrevision" hidden="1">1</definedName>
    <definedName name="SAPBEXsysID" hidden="1">"BWP"</definedName>
    <definedName name="SAPBEXwbID" hidden="1">"42ZG3K6G4VXMD71NV1IBVCRJO"</definedName>
    <definedName name="sbr" localSheetId="1">#REF!</definedName>
    <definedName name="sbr" localSheetId="2">#REF!</definedName>
    <definedName name="sbr" localSheetId="3">#REF!</definedName>
    <definedName name="sbr" localSheetId="4">#REF!</definedName>
    <definedName name="sbr" localSheetId="5">#REF!</definedName>
    <definedName name="sbr" localSheetId="6">#REF!</definedName>
    <definedName name="sbr" localSheetId="7">#REF!</definedName>
    <definedName name="sbr" localSheetId="8">#REF!</definedName>
    <definedName name="sbr" localSheetId="9">#REF!</definedName>
    <definedName name="sbr" localSheetId="10">#REF!</definedName>
    <definedName name="sbr" localSheetId="11">#REF!</definedName>
    <definedName name="sbr" localSheetId="12">#REF!</definedName>
    <definedName name="sbr" localSheetId="13">#REF!</definedName>
    <definedName name="sbr" localSheetId="14">#REF!</definedName>
    <definedName name="sbr" localSheetId="15">#REF!</definedName>
    <definedName name="sbr" localSheetId="16">#REF!</definedName>
    <definedName name="sbr" localSheetId="17">#REF!</definedName>
    <definedName name="sbr" localSheetId="18">#REF!</definedName>
    <definedName name="sbr" localSheetId="19">#REF!</definedName>
    <definedName name="sbr" localSheetId="20">#REF!</definedName>
    <definedName name="sbr" localSheetId="21">#REF!</definedName>
    <definedName name="sbr" localSheetId="22">#REF!</definedName>
    <definedName name="sbr" localSheetId="23">#REF!</definedName>
    <definedName name="sbr" localSheetId="24">#REF!</definedName>
    <definedName name="sbr" localSheetId="25">#REF!</definedName>
    <definedName name="sbr" localSheetId="26">#REF!</definedName>
    <definedName name="sbr">#REF!</definedName>
    <definedName name="sbr_combined" localSheetId="1">#REF!</definedName>
    <definedName name="sbr_combined" localSheetId="2">#REF!</definedName>
    <definedName name="sbr_combined" localSheetId="3">#REF!</definedName>
    <definedName name="sbr_combined" localSheetId="4">#REF!</definedName>
    <definedName name="sbr_combined" localSheetId="5">#REF!</definedName>
    <definedName name="sbr_combined" localSheetId="6">#REF!</definedName>
    <definedName name="sbr_combined" localSheetId="7">#REF!</definedName>
    <definedName name="sbr_combined" localSheetId="8">#REF!</definedName>
    <definedName name="sbr_combined" localSheetId="9">#REF!</definedName>
    <definedName name="sbr_combined" localSheetId="10">#REF!</definedName>
    <definedName name="sbr_combined" localSheetId="11">#REF!</definedName>
    <definedName name="sbr_combined" localSheetId="12">#REF!</definedName>
    <definedName name="sbr_combined" localSheetId="13">#REF!</definedName>
    <definedName name="sbr_combined" localSheetId="14">#REF!</definedName>
    <definedName name="sbr_combined" localSheetId="15">#REF!</definedName>
    <definedName name="sbr_combined" localSheetId="16">#REF!</definedName>
    <definedName name="sbr_combined" localSheetId="17">#REF!</definedName>
    <definedName name="sbr_combined" localSheetId="18">#REF!</definedName>
    <definedName name="sbr_combined" localSheetId="19">#REF!</definedName>
    <definedName name="sbr_combined" localSheetId="20">#REF!</definedName>
    <definedName name="sbr_combined" localSheetId="21">#REF!</definedName>
    <definedName name="sbr_combined" localSheetId="22">#REF!</definedName>
    <definedName name="sbr_combined" localSheetId="23">#REF!</definedName>
    <definedName name="sbr_combined" localSheetId="24">#REF!</definedName>
    <definedName name="sbr_combined" localSheetId="25">#REF!</definedName>
    <definedName name="sbr_combined" localSheetId="26">#REF!</definedName>
    <definedName name="sbr_combined">#REF!</definedName>
    <definedName name="sbr_jan1_jan12" localSheetId="1">#REF!</definedName>
    <definedName name="sbr_jan1_jan12" localSheetId="2">#REF!</definedName>
    <definedName name="sbr_jan1_jan12" localSheetId="3">#REF!</definedName>
    <definedName name="sbr_jan1_jan12" localSheetId="4">#REF!</definedName>
    <definedName name="sbr_jan1_jan12" localSheetId="5">#REF!</definedName>
    <definedName name="sbr_jan1_jan12" localSheetId="6">#REF!</definedName>
    <definedName name="sbr_jan1_jan12" localSheetId="7">#REF!</definedName>
    <definedName name="sbr_jan1_jan12" localSheetId="8">#REF!</definedName>
    <definedName name="sbr_jan1_jan12" localSheetId="9">#REF!</definedName>
    <definedName name="sbr_jan1_jan12" localSheetId="10">#REF!</definedName>
    <definedName name="sbr_jan1_jan12" localSheetId="11">#REF!</definedName>
    <definedName name="sbr_jan1_jan12" localSheetId="12">#REF!</definedName>
    <definedName name="sbr_jan1_jan12" localSheetId="13">#REF!</definedName>
    <definedName name="sbr_jan1_jan12" localSheetId="14">#REF!</definedName>
    <definedName name="sbr_jan1_jan12" localSheetId="15">#REF!</definedName>
    <definedName name="sbr_jan1_jan12" localSheetId="16">#REF!</definedName>
    <definedName name="sbr_jan1_jan12" localSheetId="17">#REF!</definedName>
    <definedName name="sbr_jan1_jan12" localSheetId="18">#REF!</definedName>
    <definedName name="sbr_jan1_jan12" localSheetId="19">#REF!</definedName>
    <definedName name="sbr_jan1_jan12" localSheetId="20">#REF!</definedName>
    <definedName name="sbr_jan1_jan12" localSheetId="21">#REF!</definedName>
    <definedName name="sbr_jan1_jan12" localSheetId="22">#REF!</definedName>
    <definedName name="sbr_jan1_jan12" localSheetId="23">#REF!</definedName>
    <definedName name="sbr_jan1_jan12" localSheetId="24">#REF!</definedName>
    <definedName name="sbr_jan1_jan12" localSheetId="25">#REF!</definedName>
    <definedName name="sbr_jan1_jan12" localSheetId="26">#REF!</definedName>
    <definedName name="sbr_jan1_jan12">#REF!</definedName>
    <definedName name="sbr_jan1_mar3" localSheetId="1">#REF!</definedName>
    <definedName name="sbr_jan1_mar3" localSheetId="2">#REF!</definedName>
    <definedName name="sbr_jan1_mar3" localSheetId="3">#REF!</definedName>
    <definedName name="sbr_jan1_mar3" localSheetId="4">#REF!</definedName>
    <definedName name="sbr_jan1_mar3" localSheetId="5">#REF!</definedName>
    <definedName name="sbr_jan1_mar3" localSheetId="6">#REF!</definedName>
    <definedName name="sbr_jan1_mar3" localSheetId="7">#REF!</definedName>
    <definedName name="sbr_jan1_mar3" localSheetId="8">#REF!</definedName>
    <definedName name="sbr_jan1_mar3" localSheetId="9">#REF!</definedName>
    <definedName name="sbr_jan1_mar3" localSheetId="10">#REF!</definedName>
    <definedName name="sbr_jan1_mar3" localSheetId="11">#REF!</definedName>
    <definedName name="sbr_jan1_mar3" localSheetId="12">#REF!</definedName>
    <definedName name="sbr_jan1_mar3" localSheetId="13">#REF!</definedName>
    <definedName name="sbr_jan1_mar3" localSheetId="14">#REF!</definedName>
    <definedName name="sbr_jan1_mar3" localSheetId="15">#REF!</definedName>
    <definedName name="sbr_jan1_mar3" localSheetId="16">#REF!</definedName>
    <definedName name="sbr_jan1_mar3" localSheetId="17">#REF!</definedName>
    <definedName name="sbr_jan1_mar3" localSheetId="18">#REF!</definedName>
    <definedName name="sbr_jan1_mar3" localSheetId="19">#REF!</definedName>
    <definedName name="sbr_jan1_mar3" localSheetId="20">#REF!</definedName>
    <definedName name="sbr_jan1_mar3" localSheetId="21">#REF!</definedName>
    <definedName name="sbr_jan1_mar3" localSheetId="22">#REF!</definedName>
    <definedName name="sbr_jan1_mar3" localSheetId="23">#REF!</definedName>
    <definedName name="sbr_jan1_mar3" localSheetId="24">#REF!</definedName>
    <definedName name="sbr_jan1_mar3" localSheetId="25">#REF!</definedName>
    <definedName name="sbr_jan1_mar3" localSheetId="26">#REF!</definedName>
    <definedName name="sbr_jan1_mar3">#REF!</definedName>
    <definedName name="sbr_jan13_mar3" localSheetId="1">#REF!</definedName>
    <definedName name="sbr_jan13_mar3" localSheetId="2">#REF!</definedName>
    <definedName name="sbr_jan13_mar3" localSheetId="3">#REF!</definedName>
    <definedName name="sbr_jan13_mar3" localSheetId="4">#REF!</definedName>
    <definedName name="sbr_jan13_mar3" localSheetId="5">#REF!</definedName>
    <definedName name="sbr_jan13_mar3" localSheetId="6">#REF!</definedName>
    <definedName name="sbr_jan13_mar3" localSheetId="7">#REF!</definedName>
    <definedName name="sbr_jan13_mar3" localSheetId="8">#REF!</definedName>
    <definedName name="sbr_jan13_mar3" localSheetId="9">#REF!</definedName>
    <definedName name="sbr_jan13_mar3" localSheetId="10">#REF!</definedName>
    <definedName name="sbr_jan13_mar3" localSheetId="11">#REF!</definedName>
    <definedName name="sbr_jan13_mar3" localSheetId="12">#REF!</definedName>
    <definedName name="sbr_jan13_mar3" localSheetId="13">#REF!</definedName>
    <definedName name="sbr_jan13_mar3" localSheetId="14">#REF!</definedName>
    <definedName name="sbr_jan13_mar3" localSheetId="15">#REF!</definedName>
    <definedName name="sbr_jan13_mar3" localSheetId="16">#REF!</definedName>
    <definedName name="sbr_jan13_mar3" localSheetId="17">#REF!</definedName>
    <definedName name="sbr_jan13_mar3" localSheetId="18">#REF!</definedName>
    <definedName name="sbr_jan13_mar3" localSheetId="19">#REF!</definedName>
    <definedName name="sbr_jan13_mar3" localSheetId="20">#REF!</definedName>
    <definedName name="sbr_jan13_mar3" localSheetId="21">#REF!</definedName>
    <definedName name="sbr_jan13_mar3" localSheetId="22">#REF!</definedName>
    <definedName name="sbr_jan13_mar3" localSheetId="23">#REF!</definedName>
    <definedName name="sbr_jan13_mar3" localSheetId="24">#REF!</definedName>
    <definedName name="sbr_jan13_mar3" localSheetId="25">#REF!</definedName>
    <definedName name="sbr_jan13_mar3" localSheetId="26">#REF!</definedName>
    <definedName name="sbr_jan13_mar3">#REF!</definedName>
    <definedName name="sbr_mar4_dec31" localSheetId="1">#REF!</definedName>
    <definedName name="sbr_mar4_dec31" localSheetId="2">#REF!</definedName>
    <definedName name="sbr_mar4_dec31" localSheetId="3">#REF!</definedName>
    <definedName name="sbr_mar4_dec31" localSheetId="4">#REF!</definedName>
    <definedName name="sbr_mar4_dec31" localSheetId="5">#REF!</definedName>
    <definedName name="sbr_mar4_dec31" localSheetId="6">#REF!</definedName>
    <definedName name="sbr_mar4_dec31" localSheetId="7">#REF!</definedName>
    <definedName name="sbr_mar4_dec31" localSheetId="8">#REF!</definedName>
    <definedName name="sbr_mar4_dec31" localSheetId="9">#REF!</definedName>
    <definedName name="sbr_mar4_dec31" localSheetId="10">#REF!</definedName>
    <definedName name="sbr_mar4_dec31" localSheetId="11">#REF!</definedName>
    <definedName name="sbr_mar4_dec31" localSheetId="12">#REF!</definedName>
    <definedName name="sbr_mar4_dec31" localSheetId="13">#REF!</definedName>
    <definedName name="sbr_mar4_dec31" localSheetId="14">#REF!</definedName>
    <definedName name="sbr_mar4_dec31" localSheetId="15">#REF!</definedName>
    <definedName name="sbr_mar4_dec31" localSheetId="16">#REF!</definedName>
    <definedName name="sbr_mar4_dec31" localSheetId="17">#REF!</definedName>
    <definedName name="sbr_mar4_dec31" localSheetId="18">#REF!</definedName>
    <definedName name="sbr_mar4_dec31" localSheetId="19">#REF!</definedName>
    <definedName name="sbr_mar4_dec31" localSheetId="20">#REF!</definedName>
    <definedName name="sbr_mar4_dec31" localSheetId="21">#REF!</definedName>
    <definedName name="sbr_mar4_dec31" localSheetId="22">#REF!</definedName>
    <definedName name="sbr_mar4_dec31" localSheetId="23">#REF!</definedName>
    <definedName name="sbr_mar4_dec31" localSheetId="24">#REF!</definedName>
    <definedName name="sbr_mar4_dec31" localSheetId="25">#REF!</definedName>
    <definedName name="sbr_mar4_dec31" localSheetId="26">#REF!</definedName>
    <definedName name="sbr_mar4_dec31">#REF!</definedName>
    <definedName name="SBREV">#N/A</definedName>
    <definedName name="SBREV1">#N/A</definedName>
    <definedName name="SBU_SHEET_HELP" localSheetId="1">#REF!</definedName>
    <definedName name="SBU_SHEET_HELP" localSheetId="2">#REF!</definedName>
    <definedName name="SBU_SHEET_HELP" localSheetId="3">#REF!</definedName>
    <definedName name="SBU_SHEET_HELP" localSheetId="4">#REF!</definedName>
    <definedName name="SBU_SHEET_HELP" localSheetId="5">#REF!</definedName>
    <definedName name="SBU_SHEET_HELP" localSheetId="6">#REF!</definedName>
    <definedName name="SBU_SHEET_HELP" localSheetId="7">#REF!</definedName>
    <definedName name="SBU_SHEET_HELP" localSheetId="8">#REF!</definedName>
    <definedName name="SBU_SHEET_HELP" localSheetId="9">#REF!</definedName>
    <definedName name="SBU_SHEET_HELP" localSheetId="10">#REF!</definedName>
    <definedName name="SBU_SHEET_HELP" localSheetId="11">#REF!</definedName>
    <definedName name="SBU_SHEET_HELP" localSheetId="12">#REF!</definedName>
    <definedName name="SBU_SHEET_HELP" localSheetId="13">#REF!</definedName>
    <definedName name="SBU_SHEET_HELP" localSheetId="14">#REF!</definedName>
    <definedName name="SBU_SHEET_HELP" localSheetId="15">#REF!</definedName>
    <definedName name="SBU_SHEET_HELP" localSheetId="16">#REF!</definedName>
    <definedName name="SBU_SHEET_HELP" localSheetId="17">#REF!</definedName>
    <definedName name="SBU_SHEET_HELP" localSheetId="18">#REF!</definedName>
    <definedName name="SBU_SHEET_HELP" localSheetId="19">#REF!</definedName>
    <definedName name="SBU_SHEET_HELP" localSheetId="20">#REF!</definedName>
    <definedName name="SBU_SHEET_HELP" localSheetId="21">#REF!</definedName>
    <definedName name="SBU_SHEET_HELP" localSheetId="22">#REF!</definedName>
    <definedName name="SBU_SHEET_HELP" localSheetId="23">#REF!</definedName>
    <definedName name="SBU_SHEET_HELP" localSheetId="24">#REF!</definedName>
    <definedName name="SBU_SHEET_HELP" localSheetId="25">#REF!</definedName>
    <definedName name="SBU_SHEET_HELP" localSheetId="26">#REF!</definedName>
    <definedName name="SBU_SHEET_HELP">#REF!</definedName>
    <definedName name="Schedule_CC1">[4]Model!$A$1:$IV$75</definedName>
    <definedName name="Schedule_CC2">[4]Model!$A$76:$IV$151</definedName>
    <definedName name="Schedule_CC3">[4]Model!$A$152:$IV$207</definedName>
    <definedName name="SENS_DATA_RTN" localSheetId="1">#REF!</definedName>
    <definedName name="SENS_DATA_RTN" localSheetId="2">#REF!</definedName>
    <definedName name="SENS_DATA_RTN" localSheetId="3">#REF!</definedName>
    <definedName name="SENS_DATA_RTN" localSheetId="4">#REF!</definedName>
    <definedName name="SENS_DATA_RTN" localSheetId="5">#REF!</definedName>
    <definedName name="SENS_DATA_RTN" localSheetId="6">#REF!</definedName>
    <definedName name="SENS_DATA_RTN" localSheetId="7">#REF!</definedName>
    <definedName name="SENS_DATA_RTN" localSheetId="8">#REF!</definedName>
    <definedName name="SENS_DATA_RTN" localSheetId="9">#REF!</definedName>
    <definedName name="SENS_DATA_RTN" localSheetId="10">#REF!</definedName>
    <definedName name="SENS_DATA_RTN" localSheetId="11">#REF!</definedName>
    <definedName name="SENS_DATA_RTN" localSheetId="12">#REF!</definedName>
    <definedName name="SENS_DATA_RTN" localSheetId="13">#REF!</definedName>
    <definedName name="SENS_DATA_RTN" localSheetId="14">#REF!</definedName>
    <definedName name="SENS_DATA_RTN" localSheetId="15">#REF!</definedName>
    <definedName name="SENS_DATA_RTN" localSheetId="16">#REF!</definedName>
    <definedName name="SENS_DATA_RTN" localSheetId="17">#REF!</definedName>
    <definedName name="SENS_DATA_RTN" localSheetId="18">#REF!</definedName>
    <definedName name="SENS_DATA_RTN" localSheetId="19">#REF!</definedName>
    <definedName name="SENS_DATA_RTN" localSheetId="20">#REF!</definedName>
    <definedName name="SENS_DATA_RTN" localSheetId="21">#REF!</definedName>
    <definedName name="SENS_DATA_RTN" localSheetId="22">#REF!</definedName>
    <definedName name="SENS_DATA_RTN" localSheetId="23">#REF!</definedName>
    <definedName name="SENS_DATA_RTN" localSheetId="24">#REF!</definedName>
    <definedName name="SENS_DATA_RTN" localSheetId="25">#REF!</definedName>
    <definedName name="SENS_DATA_RTN" localSheetId="26">#REF!</definedName>
    <definedName name="SENS_DATA_RTN">#REF!</definedName>
    <definedName name="SENS_MESSAGE" localSheetId="1">#REF!</definedName>
    <definedName name="SENS_MESSAGE" localSheetId="2">#REF!</definedName>
    <definedName name="SENS_MESSAGE" localSheetId="3">#REF!</definedName>
    <definedName name="SENS_MESSAGE" localSheetId="4">#REF!</definedName>
    <definedName name="SENS_MESSAGE" localSheetId="5">#REF!</definedName>
    <definedName name="SENS_MESSAGE" localSheetId="6">#REF!</definedName>
    <definedName name="SENS_MESSAGE" localSheetId="7">#REF!</definedName>
    <definedName name="SENS_MESSAGE" localSheetId="8">#REF!</definedName>
    <definedName name="SENS_MESSAGE" localSheetId="9">#REF!</definedName>
    <definedName name="SENS_MESSAGE" localSheetId="10">#REF!</definedName>
    <definedName name="SENS_MESSAGE" localSheetId="11">#REF!</definedName>
    <definedName name="SENS_MESSAGE" localSheetId="12">#REF!</definedName>
    <definedName name="SENS_MESSAGE" localSheetId="13">#REF!</definedName>
    <definedName name="SENS_MESSAGE" localSheetId="14">#REF!</definedName>
    <definedName name="SENS_MESSAGE" localSheetId="15">#REF!</definedName>
    <definedName name="SENS_MESSAGE" localSheetId="16">#REF!</definedName>
    <definedName name="SENS_MESSAGE" localSheetId="17">#REF!</definedName>
    <definedName name="SENS_MESSAGE" localSheetId="18">#REF!</definedName>
    <definedName name="SENS_MESSAGE" localSheetId="19">#REF!</definedName>
    <definedName name="SENS_MESSAGE" localSheetId="20">#REF!</definedName>
    <definedName name="SENS_MESSAGE" localSheetId="21">#REF!</definedName>
    <definedName name="SENS_MESSAGE" localSheetId="22">#REF!</definedName>
    <definedName name="SENS_MESSAGE" localSheetId="23">#REF!</definedName>
    <definedName name="SENS_MESSAGE" localSheetId="24">#REF!</definedName>
    <definedName name="SENS_MESSAGE" localSheetId="25">#REF!</definedName>
    <definedName name="SENS_MESSAGE" localSheetId="26">#REF!</definedName>
    <definedName name="SENS_MESSAGE">#REF!</definedName>
    <definedName name="SENS_NET_CREDIT">[4]Sens_Model!$E$193</definedName>
    <definedName name="SFREV">#N/A</definedName>
    <definedName name="SGREV">#N/A</definedName>
    <definedName name="shedulecc1">[4]Model!$A$1:$IV$68</definedName>
    <definedName name="sheet" localSheetId="1">#REF!</definedName>
    <definedName name="sheet" localSheetId="2">#REF!</definedName>
    <definedName name="sheet" localSheetId="3">#REF!</definedName>
    <definedName name="sheet" localSheetId="4">#REF!</definedName>
    <definedName name="sheet" localSheetId="5">#REF!</definedName>
    <definedName name="sheet" localSheetId="6">#REF!</definedName>
    <definedName name="sheet" localSheetId="7">#REF!</definedName>
    <definedName name="sheet" localSheetId="8">#REF!</definedName>
    <definedName name="sheet" localSheetId="9">#REF!</definedName>
    <definedName name="sheet" localSheetId="10">#REF!</definedName>
    <definedName name="sheet" localSheetId="11">#REF!</definedName>
    <definedName name="sheet" localSheetId="12">#REF!</definedName>
    <definedName name="sheet" localSheetId="13">#REF!</definedName>
    <definedName name="sheet" localSheetId="14">#REF!</definedName>
    <definedName name="sheet" localSheetId="15">#REF!</definedName>
    <definedName name="sheet" localSheetId="16">#REF!</definedName>
    <definedName name="sheet" localSheetId="17">#REF!</definedName>
    <definedName name="sheet" localSheetId="18">#REF!</definedName>
    <definedName name="sheet" localSheetId="19">#REF!</definedName>
    <definedName name="sheet" localSheetId="20">#REF!</definedName>
    <definedName name="sheet" localSheetId="21">#REF!</definedName>
    <definedName name="sheet" localSheetId="22">#REF!</definedName>
    <definedName name="sheet" localSheetId="23">#REF!</definedName>
    <definedName name="sheet" localSheetId="24">#REF!</definedName>
    <definedName name="sheet" localSheetId="25">#REF!</definedName>
    <definedName name="sheet" localSheetId="26">#REF!</definedName>
    <definedName name="sheet">#REF!</definedName>
    <definedName name="sheet2" localSheetId="1">#REF!</definedName>
    <definedName name="sheet2" localSheetId="2">#REF!</definedName>
    <definedName name="sheet2" localSheetId="3">#REF!</definedName>
    <definedName name="sheet2" localSheetId="4">#REF!</definedName>
    <definedName name="sheet2" localSheetId="5">#REF!</definedName>
    <definedName name="sheet2" localSheetId="6">#REF!</definedName>
    <definedName name="sheet2" localSheetId="7">#REF!</definedName>
    <definedName name="sheet2" localSheetId="8">#REF!</definedName>
    <definedName name="sheet2" localSheetId="9">#REF!</definedName>
    <definedName name="sheet2" localSheetId="10">#REF!</definedName>
    <definedName name="sheet2" localSheetId="11">#REF!</definedName>
    <definedName name="sheet2" localSheetId="12">#REF!</definedName>
    <definedName name="sheet2" localSheetId="13">#REF!</definedName>
    <definedName name="sheet2" localSheetId="14">#REF!</definedName>
    <definedName name="sheet2" localSheetId="15">#REF!</definedName>
    <definedName name="sheet2" localSheetId="16">#REF!</definedName>
    <definedName name="sheet2" localSheetId="17">#REF!</definedName>
    <definedName name="sheet2" localSheetId="18">#REF!</definedName>
    <definedName name="sheet2" localSheetId="19">#REF!</definedName>
    <definedName name="sheet2" localSheetId="20">#REF!</definedName>
    <definedName name="sheet2" localSheetId="21">#REF!</definedName>
    <definedName name="sheet2" localSheetId="22">#REF!</definedName>
    <definedName name="sheet2" localSheetId="23">#REF!</definedName>
    <definedName name="sheet2" localSheetId="24">#REF!</definedName>
    <definedName name="sheet2" localSheetId="25">#REF!</definedName>
    <definedName name="sheet2" localSheetId="26">#REF!</definedName>
    <definedName name="sheet2">#REF!</definedName>
    <definedName name="Source" localSheetId="1">#REF!</definedName>
    <definedName name="Source" localSheetId="2">#REF!</definedName>
    <definedName name="Source" localSheetId="3">#REF!</definedName>
    <definedName name="Source" localSheetId="4">#REF!</definedName>
    <definedName name="Source" localSheetId="5">#REF!</definedName>
    <definedName name="Source" localSheetId="6">#REF!</definedName>
    <definedName name="Source" localSheetId="7">#REF!</definedName>
    <definedName name="Source" localSheetId="8">#REF!</definedName>
    <definedName name="Source" localSheetId="9">#REF!</definedName>
    <definedName name="Source" localSheetId="10">#REF!</definedName>
    <definedName name="Source" localSheetId="11">#REF!</definedName>
    <definedName name="Source" localSheetId="12">#REF!</definedName>
    <definedName name="Source" localSheetId="13">#REF!</definedName>
    <definedName name="Source" localSheetId="14">#REF!</definedName>
    <definedName name="Source" localSheetId="15">#REF!</definedName>
    <definedName name="Source" localSheetId="16">#REF!</definedName>
    <definedName name="Source" localSheetId="17">#REF!</definedName>
    <definedName name="Source" localSheetId="18">#REF!</definedName>
    <definedName name="Source" localSheetId="19">#REF!</definedName>
    <definedName name="Source" localSheetId="20">#REF!</definedName>
    <definedName name="Source" localSheetId="21">#REF!</definedName>
    <definedName name="Source" localSheetId="22">#REF!</definedName>
    <definedName name="Source" localSheetId="23">#REF!</definedName>
    <definedName name="Source" localSheetId="24">#REF!</definedName>
    <definedName name="Source" localSheetId="25">#REF!</definedName>
    <definedName name="Source" localSheetId="26">#REF!</definedName>
    <definedName name="Source">#REF!</definedName>
    <definedName name="ss" localSheetId="1">#REF!</definedName>
    <definedName name="ss" localSheetId="2">#REF!</definedName>
    <definedName name="ss" localSheetId="3">#REF!</definedName>
    <definedName name="ss" localSheetId="4">#REF!</definedName>
    <definedName name="ss" localSheetId="5">#REF!</definedName>
    <definedName name="ss" localSheetId="6">#REF!</definedName>
    <definedName name="ss" localSheetId="7">#REF!</definedName>
    <definedName name="ss" localSheetId="8">#REF!</definedName>
    <definedName name="ss" localSheetId="9">#REF!</definedName>
    <definedName name="ss" localSheetId="10">#REF!</definedName>
    <definedName name="ss" localSheetId="11">#REF!</definedName>
    <definedName name="ss" localSheetId="12">#REF!</definedName>
    <definedName name="ss" localSheetId="13">#REF!</definedName>
    <definedName name="ss" localSheetId="14">#REF!</definedName>
    <definedName name="ss" localSheetId="15">#REF!</definedName>
    <definedName name="ss" localSheetId="16">#REF!</definedName>
    <definedName name="ss" localSheetId="17">#REF!</definedName>
    <definedName name="ss" localSheetId="18">#REF!</definedName>
    <definedName name="ss" localSheetId="19">#REF!</definedName>
    <definedName name="ss" localSheetId="20">#REF!</definedName>
    <definedName name="ss" localSheetId="21">#REF!</definedName>
    <definedName name="ss" localSheetId="22">#REF!</definedName>
    <definedName name="ss" localSheetId="23">#REF!</definedName>
    <definedName name="ss" localSheetId="24">#REF!</definedName>
    <definedName name="ss" localSheetId="25">#REF!</definedName>
    <definedName name="ss" localSheetId="26">#REF!</definedName>
    <definedName name="ss">#REF!</definedName>
    <definedName name="SSAL">#N/A</definedName>
    <definedName name="start84">'[4]QRE''s'!$D$8</definedName>
    <definedName name="start85">'[4]QRE''s'!$E$8</definedName>
    <definedName name="start86">'[4]QRE''s'!$F$8</definedName>
    <definedName name="start87">'[4]QRE''s'!$G$8</definedName>
    <definedName name="start88">'[4]QRE''s'!$H$8</definedName>
    <definedName name="start89">'[4]QRE''s'!$I$8</definedName>
    <definedName name="start90">'[4]QRE''s'!$J$8</definedName>
    <definedName name="start91">'[4]QRE''s'!$K$8</definedName>
    <definedName name="start92">'[4]QRE''s'!$L$8</definedName>
    <definedName name="start93">'[4]QRE''s'!$M$8</definedName>
    <definedName name="start94">'[4]QRE''s'!$N$8</definedName>
    <definedName name="start95">'[4]QRE''s'!$O$8</definedName>
    <definedName name="start96">'[4]QRE''s'!$P$8</definedName>
    <definedName name="start97">'[4]QRE''s'!$Q$8</definedName>
    <definedName name="start98">'[4]QRE''s'!$R$8</definedName>
    <definedName name="STLC">#N/A</definedName>
    <definedName name="STLMOD" localSheetId="1">#REF!</definedName>
    <definedName name="STLMOD" localSheetId="2">#REF!</definedName>
    <definedName name="STLMOD" localSheetId="3">#REF!</definedName>
    <definedName name="STLMOD" localSheetId="4">#REF!</definedName>
    <definedName name="STLMOD" localSheetId="5">#REF!</definedName>
    <definedName name="STLMOD" localSheetId="6">#REF!</definedName>
    <definedName name="STLMOD" localSheetId="7">#REF!</definedName>
    <definedName name="STLMOD" localSheetId="8">#REF!</definedName>
    <definedName name="STLMOD" localSheetId="9">#REF!</definedName>
    <definedName name="STLMOD" localSheetId="10">#REF!</definedName>
    <definedName name="STLMOD" localSheetId="11">#REF!</definedName>
    <definedName name="STLMOD" localSheetId="12">#REF!</definedName>
    <definedName name="STLMOD" localSheetId="13">#REF!</definedName>
    <definedName name="STLMOD" localSheetId="14">#REF!</definedName>
    <definedName name="STLMOD" localSheetId="15">#REF!</definedName>
    <definedName name="STLMOD" localSheetId="16">#REF!</definedName>
    <definedName name="STLMOD" localSheetId="17">#REF!</definedName>
    <definedName name="STLMOD" localSheetId="18">#REF!</definedName>
    <definedName name="STLMOD" localSheetId="19">#REF!</definedName>
    <definedName name="STLMOD" localSheetId="20">#REF!</definedName>
    <definedName name="STLMOD" localSheetId="21">#REF!</definedName>
    <definedName name="STLMOD" localSheetId="22">#REF!</definedName>
    <definedName name="STLMOD" localSheetId="23">#REF!</definedName>
    <definedName name="STLMOD" localSheetId="24">#REF!</definedName>
    <definedName name="STLMOD" localSheetId="25">#REF!</definedName>
    <definedName name="STLMOD" localSheetId="26">#REF!</definedName>
    <definedName name="STLMOD">#REF!</definedName>
    <definedName name="STREV">#N/A</definedName>
    <definedName name="summary">[4]Model!$A$182:$E$200</definedName>
    <definedName name="summary_caution">[4]Model!$A$202:$IV$207</definedName>
    <definedName name="Summary_IS" localSheetId="1">'[21]1999 inc. stat.'!#REF!</definedName>
    <definedName name="Summary_IS" localSheetId="2">'[21]1999 inc. stat.'!#REF!</definedName>
    <definedName name="Summary_IS" localSheetId="3">'[21]1999 inc. stat.'!#REF!</definedName>
    <definedName name="Summary_IS" localSheetId="4">'[21]1999 inc. stat.'!#REF!</definedName>
    <definedName name="Summary_IS" localSheetId="5">'[21]1999 inc. stat.'!#REF!</definedName>
    <definedName name="Summary_IS" localSheetId="6">'[21]1999 inc. stat.'!#REF!</definedName>
    <definedName name="Summary_IS" localSheetId="7">'[21]1999 inc. stat.'!#REF!</definedName>
    <definedName name="Summary_IS" localSheetId="8">'[21]1999 inc. stat.'!#REF!</definedName>
    <definedName name="Summary_IS" localSheetId="9">'[21]1999 inc. stat.'!#REF!</definedName>
    <definedName name="Summary_IS" localSheetId="10">'[21]1999 inc. stat.'!#REF!</definedName>
    <definedName name="Summary_IS" localSheetId="11">'[21]1999 inc. stat.'!#REF!</definedName>
    <definedName name="Summary_IS" localSheetId="12">'[21]1999 inc. stat.'!#REF!</definedName>
    <definedName name="Summary_IS" localSheetId="13">'[21]1999 inc. stat.'!#REF!</definedName>
    <definedName name="Summary_IS" localSheetId="14">'[21]1999 inc. stat.'!#REF!</definedName>
    <definedName name="Summary_IS" localSheetId="15">'[21]1999 inc. stat.'!#REF!</definedName>
    <definedName name="Summary_IS" localSheetId="16">'[21]1999 inc. stat.'!#REF!</definedName>
    <definedName name="Summary_IS" localSheetId="17">'[21]1999 inc. stat.'!#REF!</definedName>
    <definedName name="Summary_IS" localSheetId="18">'[21]1999 inc. stat.'!#REF!</definedName>
    <definedName name="Summary_IS" localSheetId="19">'[21]1999 inc. stat.'!#REF!</definedName>
    <definedName name="Summary_IS" localSheetId="20">'[21]1999 inc. stat.'!#REF!</definedName>
    <definedName name="Summary_IS" localSheetId="21">'[21]1999 inc. stat.'!#REF!</definedName>
    <definedName name="Summary_IS" localSheetId="22">'[21]1999 inc. stat.'!#REF!</definedName>
    <definedName name="Summary_IS" localSheetId="23">'[21]1999 inc. stat.'!#REF!</definedName>
    <definedName name="Summary_IS" localSheetId="24">'[21]1999 inc. stat.'!#REF!</definedName>
    <definedName name="Summary_IS" localSheetId="25">'[21]1999 inc. stat.'!#REF!</definedName>
    <definedName name="Summary_IS" localSheetId="26">'[21]1999 inc. stat.'!#REF!</definedName>
    <definedName name="Summary_IS">'[21]1999 inc. stat.'!#REF!</definedName>
    <definedName name="Summary_Titles" localSheetId="1">'[21]1999 inc. stat.'!#REF!</definedName>
    <definedName name="Summary_Titles" localSheetId="2">'[21]1999 inc. stat.'!#REF!</definedName>
    <definedName name="Summary_Titles" localSheetId="3">'[21]1999 inc. stat.'!#REF!</definedName>
    <definedName name="Summary_Titles" localSheetId="4">'[21]1999 inc. stat.'!#REF!</definedName>
    <definedName name="Summary_Titles" localSheetId="5">'[21]1999 inc. stat.'!#REF!</definedName>
    <definedName name="Summary_Titles" localSheetId="6">'[21]1999 inc. stat.'!#REF!</definedName>
    <definedName name="Summary_Titles" localSheetId="7">'[21]1999 inc. stat.'!#REF!</definedName>
    <definedName name="Summary_Titles" localSheetId="8">'[21]1999 inc. stat.'!#REF!</definedName>
    <definedName name="Summary_Titles" localSheetId="9">'[21]1999 inc. stat.'!#REF!</definedName>
    <definedName name="Summary_Titles" localSheetId="10">'[21]1999 inc. stat.'!#REF!</definedName>
    <definedName name="Summary_Titles" localSheetId="11">'[21]1999 inc. stat.'!#REF!</definedName>
    <definedName name="Summary_Titles" localSheetId="12">'[21]1999 inc. stat.'!#REF!</definedName>
    <definedName name="Summary_Titles" localSheetId="13">'[21]1999 inc. stat.'!#REF!</definedName>
    <definedName name="Summary_Titles" localSheetId="14">'[21]1999 inc. stat.'!#REF!</definedName>
    <definedName name="Summary_Titles" localSheetId="15">'[21]1999 inc. stat.'!#REF!</definedName>
    <definedName name="Summary_Titles" localSheetId="16">'[21]1999 inc. stat.'!#REF!</definedName>
    <definedName name="Summary_Titles" localSheetId="17">'[21]1999 inc. stat.'!#REF!</definedName>
    <definedName name="Summary_Titles" localSheetId="18">'[21]1999 inc. stat.'!#REF!</definedName>
    <definedName name="Summary_Titles" localSheetId="19">'[21]1999 inc. stat.'!#REF!</definedName>
    <definedName name="Summary_Titles" localSheetId="20">'[21]1999 inc. stat.'!#REF!</definedName>
    <definedName name="Summary_Titles" localSheetId="21">'[21]1999 inc. stat.'!#REF!</definedName>
    <definedName name="Summary_Titles" localSheetId="22">'[21]1999 inc. stat.'!#REF!</definedName>
    <definedName name="Summary_Titles" localSheetId="23">'[21]1999 inc. stat.'!#REF!</definedName>
    <definedName name="Summary_Titles" localSheetId="24">'[21]1999 inc. stat.'!#REF!</definedName>
    <definedName name="Summary_Titles" localSheetId="25">'[21]1999 inc. stat.'!#REF!</definedName>
    <definedName name="Summary_Titles" localSheetId="26">'[21]1999 inc. stat.'!#REF!</definedName>
    <definedName name="Summary_Titles">'[21]1999 inc. stat.'!#REF!</definedName>
    <definedName name="SystemCoLoss_CurrentYTD_nonop" localSheetId="1">'[12]BR&amp;SUPADJ.'!#REF!</definedName>
    <definedName name="SystemCoLoss_CurrentYTD_nonop" localSheetId="2">'[12]BR&amp;SUPADJ.'!#REF!</definedName>
    <definedName name="SystemCoLoss_CurrentYTD_nonop" localSheetId="3">'[12]BR&amp;SUPADJ.'!#REF!</definedName>
    <definedName name="SystemCoLoss_CurrentYTD_nonop" localSheetId="4">'[12]BR&amp;SUPADJ.'!#REF!</definedName>
    <definedName name="SystemCoLoss_CurrentYTD_nonop" localSheetId="5">'[12]BR&amp;SUPADJ.'!#REF!</definedName>
    <definedName name="SystemCoLoss_CurrentYTD_nonop" localSheetId="6">'[12]BR&amp;SUPADJ.'!#REF!</definedName>
    <definedName name="SystemCoLoss_CurrentYTD_nonop" localSheetId="7">'[12]BR&amp;SUPADJ.'!#REF!</definedName>
    <definedName name="SystemCoLoss_CurrentYTD_nonop" localSheetId="8">'[12]BR&amp;SUPADJ.'!#REF!</definedName>
    <definedName name="SystemCoLoss_CurrentYTD_nonop" localSheetId="9">'[12]BR&amp;SUPADJ.'!#REF!</definedName>
    <definedName name="SystemCoLoss_CurrentYTD_nonop" localSheetId="10">'[12]BR&amp;SUPADJ.'!#REF!</definedName>
    <definedName name="SystemCoLoss_CurrentYTD_nonop" localSheetId="11">'[12]BR&amp;SUPADJ.'!#REF!</definedName>
    <definedName name="SystemCoLoss_CurrentYTD_nonop" localSheetId="12">'[12]BR&amp;SUPADJ.'!#REF!</definedName>
    <definedName name="SystemCoLoss_CurrentYTD_nonop" localSheetId="13">'[12]BR&amp;SUPADJ.'!#REF!</definedName>
    <definedName name="SystemCoLoss_CurrentYTD_nonop" localSheetId="14">'[12]BR&amp;SUPADJ.'!#REF!</definedName>
    <definedName name="SystemCoLoss_CurrentYTD_nonop" localSheetId="15">'[12]BR&amp;SUPADJ.'!#REF!</definedName>
    <definedName name="SystemCoLoss_CurrentYTD_nonop" localSheetId="16">'[12]BR&amp;SUPADJ.'!#REF!</definedName>
    <definedName name="SystemCoLoss_CurrentYTD_nonop" localSheetId="17">'[12]BR&amp;SUPADJ.'!#REF!</definedName>
    <definedName name="SystemCoLoss_CurrentYTD_nonop" localSheetId="18">'[12]BR&amp;SUPADJ.'!#REF!</definedName>
    <definedName name="SystemCoLoss_CurrentYTD_nonop" localSheetId="19">'[12]BR&amp;SUPADJ.'!#REF!</definedName>
    <definedName name="SystemCoLoss_CurrentYTD_nonop" localSheetId="20">'[12]BR&amp;SUPADJ.'!#REF!</definedName>
    <definedName name="SystemCoLoss_CurrentYTD_nonop" localSheetId="21">'[12]BR&amp;SUPADJ.'!#REF!</definedName>
    <definedName name="SystemCoLoss_CurrentYTD_nonop" localSheetId="22">'[12]BR&amp;SUPADJ.'!#REF!</definedName>
    <definedName name="SystemCoLoss_CurrentYTD_nonop" localSheetId="23">'[12]BR&amp;SUPADJ.'!#REF!</definedName>
    <definedName name="SystemCoLoss_CurrentYTD_nonop" localSheetId="24">'[12]BR&amp;SUPADJ.'!#REF!</definedName>
    <definedName name="SystemCoLoss_CurrentYTD_nonop" localSheetId="25">'[12]BR&amp;SUPADJ.'!#REF!</definedName>
    <definedName name="SystemCoLoss_CurrentYTD_nonop" localSheetId="26">'[12]BR&amp;SUPADJ.'!#REF!</definedName>
    <definedName name="SystemCoLoss_CurrentYTD_nonop">'[12]BR&amp;SUPADJ.'!#REF!</definedName>
    <definedName name="SystemCoLoss_CurrentYTD_op" localSheetId="1">'[12]BR&amp;SUPADJ.'!#REF!</definedName>
    <definedName name="SystemCoLoss_CurrentYTD_op" localSheetId="2">'[12]BR&amp;SUPADJ.'!#REF!</definedName>
    <definedName name="SystemCoLoss_CurrentYTD_op" localSheetId="3">'[12]BR&amp;SUPADJ.'!#REF!</definedName>
    <definedName name="SystemCoLoss_CurrentYTD_op" localSheetId="4">'[12]BR&amp;SUPADJ.'!#REF!</definedName>
    <definedName name="SystemCoLoss_CurrentYTD_op" localSheetId="5">'[12]BR&amp;SUPADJ.'!#REF!</definedName>
    <definedName name="SystemCoLoss_CurrentYTD_op" localSheetId="6">'[12]BR&amp;SUPADJ.'!#REF!</definedName>
    <definedName name="SystemCoLoss_CurrentYTD_op" localSheetId="7">'[12]BR&amp;SUPADJ.'!#REF!</definedName>
    <definedName name="SystemCoLoss_CurrentYTD_op" localSheetId="8">'[12]BR&amp;SUPADJ.'!#REF!</definedName>
    <definedName name="SystemCoLoss_CurrentYTD_op" localSheetId="9">'[12]BR&amp;SUPADJ.'!#REF!</definedName>
    <definedName name="SystemCoLoss_CurrentYTD_op" localSheetId="10">'[12]BR&amp;SUPADJ.'!#REF!</definedName>
    <definedName name="SystemCoLoss_CurrentYTD_op" localSheetId="11">'[12]BR&amp;SUPADJ.'!#REF!</definedName>
    <definedName name="SystemCoLoss_CurrentYTD_op" localSheetId="12">'[12]BR&amp;SUPADJ.'!#REF!</definedName>
    <definedName name="SystemCoLoss_CurrentYTD_op" localSheetId="13">'[12]BR&amp;SUPADJ.'!#REF!</definedName>
    <definedName name="SystemCoLoss_CurrentYTD_op" localSheetId="14">'[12]BR&amp;SUPADJ.'!#REF!</definedName>
    <definedName name="SystemCoLoss_CurrentYTD_op" localSheetId="15">'[12]BR&amp;SUPADJ.'!#REF!</definedName>
    <definedName name="SystemCoLoss_CurrentYTD_op" localSheetId="16">'[12]BR&amp;SUPADJ.'!#REF!</definedName>
    <definedName name="SystemCoLoss_CurrentYTD_op" localSheetId="17">'[12]BR&amp;SUPADJ.'!#REF!</definedName>
    <definedName name="SystemCoLoss_CurrentYTD_op" localSheetId="18">'[12]BR&amp;SUPADJ.'!#REF!</definedName>
    <definedName name="SystemCoLoss_CurrentYTD_op" localSheetId="19">'[12]BR&amp;SUPADJ.'!#REF!</definedName>
    <definedName name="SystemCoLoss_CurrentYTD_op" localSheetId="20">'[12]BR&amp;SUPADJ.'!#REF!</definedName>
    <definedName name="SystemCoLoss_CurrentYTD_op" localSheetId="21">'[12]BR&amp;SUPADJ.'!#REF!</definedName>
    <definedName name="SystemCoLoss_CurrentYTD_op" localSheetId="22">'[12]BR&amp;SUPADJ.'!#REF!</definedName>
    <definedName name="SystemCoLoss_CurrentYTD_op" localSheetId="23">'[12]BR&amp;SUPADJ.'!#REF!</definedName>
    <definedName name="SystemCoLoss_CurrentYTD_op" localSheetId="24">'[12]BR&amp;SUPADJ.'!#REF!</definedName>
    <definedName name="SystemCoLoss_CurrentYTD_op" localSheetId="25">'[12]BR&amp;SUPADJ.'!#REF!</definedName>
    <definedName name="SystemCoLoss_CurrentYTD_op" localSheetId="26">'[12]BR&amp;SUPADJ.'!#REF!</definedName>
    <definedName name="SystemCoLoss_CurrentYTD_op">'[12]BR&amp;SUPADJ.'!#REF!</definedName>
    <definedName name="SystemCoLoss_PriorYTD_nonop" localSheetId="1">'[12]BR&amp;SUPADJ.'!#REF!</definedName>
    <definedName name="SystemCoLoss_PriorYTD_nonop" localSheetId="2">'[12]BR&amp;SUPADJ.'!#REF!</definedName>
    <definedName name="SystemCoLoss_PriorYTD_nonop" localSheetId="3">'[12]BR&amp;SUPADJ.'!#REF!</definedName>
    <definedName name="SystemCoLoss_PriorYTD_nonop" localSheetId="4">'[12]BR&amp;SUPADJ.'!#REF!</definedName>
    <definedName name="SystemCoLoss_PriorYTD_nonop" localSheetId="5">'[12]BR&amp;SUPADJ.'!#REF!</definedName>
    <definedName name="SystemCoLoss_PriorYTD_nonop" localSheetId="6">'[12]BR&amp;SUPADJ.'!#REF!</definedName>
    <definedName name="SystemCoLoss_PriorYTD_nonop" localSheetId="7">'[12]BR&amp;SUPADJ.'!#REF!</definedName>
    <definedName name="SystemCoLoss_PriorYTD_nonop" localSheetId="8">'[12]BR&amp;SUPADJ.'!#REF!</definedName>
    <definedName name="SystemCoLoss_PriorYTD_nonop" localSheetId="9">'[12]BR&amp;SUPADJ.'!#REF!</definedName>
    <definedName name="SystemCoLoss_PriorYTD_nonop" localSheetId="10">'[12]BR&amp;SUPADJ.'!#REF!</definedName>
    <definedName name="SystemCoLoss_PriorYTD_nonop" localSheetId="11">'[12]BR&amp;SUPADJ.'!#REF!</definedName>
    <definedName name="SystemCoLoss_PriorYTD_nonop" localSheetId="12">'[12]BR&amp;SUPADJ.'!#REF!</definedName>
    <definedName name="SystemCoLoss_PriorYTD_nonop" localSheetId="13">'[12]BR&amp;SUPADJ.'!#REF!</definedName>
    <definedName name="SystemCoLoss_PriorYTD_nonop" localSheetId="14">'[12]BR&amp;SUPADJ.'!#REF!</definedName>
    <definedName name="SystemCoLoss_PriorYTD_nonop" localSheetId="15">'[12]BR&amp;SUPADJ.'!#REF!</definedName>
    <definedName name="SystemCoLoss_PriorYTD_nonop" localSheetId="16">'[12]BR&amp;SUPADJ.'!#REF!</definedName>
    <definedName name="SystemCoLoss_PriorYTD_nonop" localSheetId="17">'[12]BR&amp;SUPADJ.'!#REF!</definedName>
    <definedName name="SystemCoLoss_PriorYTD_nonop" localSheetId="18">'[12]BR&amp;SUPADJ.'!#REF!</definedName>
    <definedName name="SystemCoLoss_PriorYTD_nonop" localSheetId="19">'[12]BR&amp;SUPADJ.'!#REF!</definedName>
    <definedName name="SystemCoLoss_PriorYTD_nonop" localSheetId="20">'[12]BR&amp;SUPADJ.'!#REF!</definedName>
    <definedName name="SystemCoLoss_PriorYTD_nonop" localSheetId="21">'[12]BR&amp;SUPADJ.'!#REF!</definedName>
    <definedName name="SystemCoLoss_PriorYTD_nonop" localSheetId="22">'[12]BR&amp;SUPADJ.'!#REF!</definedName>
    <definedName name="SystemCoLoss_PriorYTD_nonop" localSheetId="23">'[12]BR&amp;SUPADJ.'!#REF!</definedName>
    <definedName name="SystemCoLoss_PriorYTD_nonop" localSheetId="24">'[12]BR&amp;SUPADJ.'!#REF!</definedName>
    <definedName name="SystemCoLoss_PriorYTD_nonop" localSheetId="25">'[12]BR&amp;SUPADJ.'!#REF!</definedName>
    <definedName name="SystemCoLoss_PriorYTD_nonop" localSheetId="26">'[12]BR&amp;SUPADJ.'!#REF!</definedName>
    <definedName name="SystemCoLoss_PriorYTD_nonop">'[12]BR&amp;SUPADJ.'!#REF!</definedName>
    <definedName name="SYSTEMLOSS_CurrentYTD" localSheetId="1">'[11]BR&amp;SUPADJ.'!#REF!</definedName>
    <definedName name="SYSTEMLOSS_CurrentYTD" localSheetId="2">'[11]BR&amp;SUPADJ.'!#REF!</definedName>
    <definedName name="SYSTEMLOSS_CurrentYTD" localSheetId="3">'[11]BR&amp;SUPADJ.'!#REF!</definedName>
    <definedName name="SYSTEMLOSS_CurrentYTD" localSheetId="4">'[11]BR&amp;SUPADJ.'!#REF!</definedName>
    <definedName name="SYSTEMLOSS_CurrentYTD" localSheetId="5">'[11]BR&amp;SUPADJ.'!#REF!</definedName>
    <definedName name="SYSTEMLOSS_CurrentYTD" localSheetId="6">'[11]BR&amp;SUPADJ.'!#REF!</definedName>
    <definedName name="SYSTEMLOSS_CurrentYTD" localSheetId="7">'[11]BR&amp;SUPADJ.'!#REF!</definedName>
    <definedName name="SYSTEMLOSS_CurrentYTD" localSheetId="8">'[11]BR&amp;SUPADJ.'!#REF!</definedName>
    <definedName name="SYSTEMLOSS_CurrentYTD" localSheetId="9">'[11]BR&amp;SUPADJ.'!#REF!</definedName>
    <definedName name="SYSTEMLOSS_CurrentYTD" localSheetId="10">'[11]BR&amp;SUPADJ.'!#REF!</definedName>
    <definedName name="SYSTEMLOSS_CurrentYTD" localSheetId="11">'[11]BR&amp;SUPADJ.'!#REF!</definedName>
    <definedName name="SYSTEMLOSS_CurrentYTD" localSheetId="12">'[11]BR&amp;SUPADJ.'!#REF!</definedName>
    <definedName name="SYSTEMLOSS_CurrentYTD" localSheetId="13">'[11]BR&amp;SUPADJ.'!#REF!</definedName>
    <definedName name="SYSTEMLOSS_CurrentYTD" localSheetId="14">'[11]BR&amp;SUPADJ.'!#REF!</definedName>
    <definedName name="SYSTEMLOSS_CurrentYTD" localSheetId="15">'[11]BR&amp;SUPADJ.'!#REF!</definedName>
    <definedName name="SYSTEMLOSS_CurrentYTD" localSheetId="16">'[11]BR&amp;SUPADJ.'!#REF!</definedName>
    <definedName name="SYSTEMLOSS_CurrentYTD" localSheetId="17">'[11]BR&amp;SUPADJ.'!#REF!</definedName>
    <definedName name="SYSTEMLOSS_CurrentYTD" localSheetId="18">'[11]BR&amp;SUPADJ.'!#REF!</definedName>
    <definedName name="SYSTEMLOSS_CurrentYTD" localSheetId="19">'[11]BR&amp;SUPADJ.'!#REF!</definedName>
    <definedName name="SYSTEMLOSS_CurrentYTD" localSheetId="20">'[11]BR&amp;SUPADJ.'!#REF!</definedName>
    <definedName name="SYSTEMLOSS_CurrentYTD" localSheetId="21">'[11]BR&amp;SUPADJ.'!#REF!</definedName>
    <definedName name="SYSTEMLOSS_CurrentYTD" localSheetId="22">'[11]BR&amp;SUPADJ.'!#REF!</definedName>
    <definedName name="SYSTEMLOSS_CurrentYTD" localSheetId="23">'[11]BR&amp;SUPADJ.'!#REF!</definedName>
    <definedName name="SYSTEMLOSS_CurrentYTD" localSheetId="24">'[11]BR&amp;SUPADJ.'!#REF!</definedName>
    <definedName name="SYSTEMLOSS_CurrentYTD" localSheetId="25">'[11]BR&amp;SUPADJ.'!#REF!</definedName>
    <definedName name="SYSTEMLOSS_CurrentYTD" localSheetId="26">'[11]BR&amp;SUPADJ.'!#REF!</definedName>
    <definedName name="SYSTEMLOSS_CurrentYTD">'[11]BR&amp;SUPADJ.'!#REF!</definedName>
    <definedName name="SYSTEMLOSS_PriroYTD" localSheetId="1">'[11]BR&amp;SUPADJ.'!#REF!</definedName>
    <definedName name="SYSTEMLOSS_PriroYTD" localSheetId="2">'[11]BR&amp;SUPADJ.'!#REF!</definedName>
    <definedName name="SYSTEMLOSS_PriroYTD" localSheetId="3">'[11]BR&amp;SUPADJ.'!#REF!</definedName>
    <definedName name="SYSTEMLOSS_PriroYTD" localSheetId="4">'[11]BR&amp;SUPADJ.'!#REF!</definedName>
    <definedName name="SYSTEMLOSS_PriroYTD" localSheetId="5">'[11]BR&amp;SUPADJ.'!#REF!</definedName>
    <definedName name="SYSTEMLOSS_PriroYTD" localSheetId="6">'[11]BR&amp;SUPADJ.'!#REF!</definedName>
    <definedName name="SYSTEMLOSS_PriroYTD" localSheetId="7">'[11]BR&amp;SUPADJ.'!#REF!</definedName>
    <definedName name="SYSTEMLOSS_PriroYTD" localSheetId="8">'[11]BR&amp;SUPADJ.'!#REF!</definedName>
    <definedName name="SYSTEMLOSS_PriroYTD" localSheetId="9">'[11]BR&amp;SUPADJ.'!#REF!</definedName>
    <definedName name="SYSTEMLOSS_PriroYTD" localSheetId="10">'[11]BR&amp;SUPADJ.'!#REF!</definedName>
    <definedName name="SYSTEMLOSS_PriroYTD" localSheetId="11">'[11]BR&amp;SUPADJ.'!#REF!</definedName>
    <definedName name="SYSTEMLOSS_PriroYTD" localSheetId="12">'[11]BR&amp;SUPADJ.'!#REF!</definedName>
    <definedName name="SYSTEMLOSS_PriroYTD" localSheetId="13">'[11]BR&amp;SUPADJ.'!#REF!</definedName>
    <definedName name="SYSTEMLOSS_PriroYTD" localSheetId="14">'[11]BR&amp;SUPADJ.'!#REF!</definedName>
    <definedName name="SYSTEMLOSS_PriroYTD" localSheetId="15">'[11]BR&amp;SUPADJ.'!#REF!</definedName>
    <definedName name="SYSTEMLOSS_PriroYTD" localSheetId="16">'[11]BR&amp;SUPADJ.'!#REF!</definedName>
    <definedName name="SYSTEMLOSS_PriroYTD" localSheetId="17">'[11]BR&amp;SUPADJ.'!#REF!</definedName>
    <definedName name="SYSTEMLOSS_PriroYTD" localSheetId="18">'[11]BR&amp;SUPADJ.'!#REF!</definedName>
    <definedName name="SYSTEMLOSS_PriroYTD" localSheetId="19">'[11]BR&amp;SUPADJ.'!#REF!</definedName>
    <definedName name="SYSTEMLOSS_PriroYTD" localSheetId="20">'[11]BR&amp;SUPADJ.'!#REF!</definedName>
    <definedName name="SYSTEMLOSS_PriroYTD" localSheetId="21">'[11]BR&amp;SUPADJ.'!#REF!</definedName>
    <definedName name="SYSTEMLOSS_PriroYTD" localSheetId="22">'[11]BR&amp;SUPADJ.'!#REF!</definedName>
    <definedName name="SYSTEMLOSS_PriroYTD" localSheetId="23">'[11]BR&amp;SUPADJ.'!#REF!</definedName>
    <definedName name="SYSTEMLOSS_PriroYTD" localSheetId="24">'[11]BR&amp;SUPADJ.'!#REF!</definedName>
    <definedName name="SYSTEMLOSS_PriroYTD" localSheetId="25">'[11]BR&amp;SUPADJ.'!#REF!</definedName>
    <definedName name="SYSTEMLOSS_PriroYTD" localSheetId="26">'[11]BR&amp;SUPADJ.'!#REF!</definedName>
    <definedName name="SYSTEMLOSS_PriroYTD">'[11]BR&amp;SUPADJ.'!#REF!</definedName>
    <definedName name="SystenCoLoss_PriorYTD_operating" localSheetId="1">'[12]BR&amp;SUPADJ.'!#REF!</definedName>
    <definedName name="SystenCoLoss_PriorYTD_operating" localSheetId="2">'[12]BR&amp;SUPADJ.'!#REF!</definedName>
    <definedName name="SystenCoLoss_PriorYTD_operating" localSheetId="3">'[12]BR&amp;SUPADJ.'!#REF!</definedName>
    <definedName name="SystenCoLoss_PriorYTD_operating" localSheetId="4">'[12]BR&amp;SUPADJ.'!#REF!</definedName>
    <definedName name="SystenCoLoss_PriorYTD_operating" localSheetId="5">'[12]BR&amp;SUPADJ.'!#REF!</definedName>
    <definedName name="SystenCoLoss_PriorYTD_operating" localSheetId="6">'[12]BR&amp;SUPADJ.'!#REF!</definedName>
    <definedName name="SystenCoLoss_PriorYTD_operating" localSheetId="7">'[12]BR&amp;SUPADJ.'!#REF!</definedName>
    <definedName name="SystenCoLoss_PriorYTD_operating" localSheetId="8">'[12]BR&amp;SUPADJ.'!#REF!</definedName>
    <definedName name="SystenCoLoss_PriorYTD_operating" localSheetId="9">'[12]BR&amp;SUPADJ.'!#REF!</definedName>
    <definedName name="SystenCoLoss_PriorYTD_operating" localSheetId="10">'[12]BR&amp;SUPADJ.'!#REF!</definedName>
    <definedName name="SystenCoLoss_PriorYTD_operating" localSheetId="11">'[12]BR&amp;SUPADJ.'!#REF!</definedName>
    <definedName name="SystenCoLoss_PriorYTD_operating" localSheetId="12">'[12]BR&amp;SUPADJ.'!#REF!</definedName>
    <definedName name="SystenCoLoss_PriorYTD_operating" localSheetId="13">'[12]BR&amp;SUPADJ.'!#REF!</definedName>
    <definedName name="SystenCoLoss_PriorYTD_operating" localSheetId="14">'[12]BR&amp;SUPADJ.'!#REF!</definedName>
    <definedName name="SystenCoLoss_PriorYTD_operating" localSheetId="15">'[12]BR&amp;SUPADJ.'!#REF!</definedName>
    <definedName name="SystenCoLoss_PriorYTD_operating" localSheetId="16">'[12]BR&amp;SUPADJ.'!#REF!</definedName>
    <definedName name="SystenCoLoss_PriorYTD_operating" localSheetId="17">'[12]BR&amp;SUPADJ.'!#REF!</definedName>
    <definedName name="SystenCoLoss_PriorYTD_operating" localSheetId="18">'[12]BR&amp;SUPADJ.'!#REF!</definedName>
    <definedName name="SystenCoLoss_PriorYTD_operating" localSheetId="19">'[12]BR&amp;SUPADJ.'!#REF!</definedName>
    <definedName name="SystenCoLoss_PriorYTD_operating" localSheetId="20">'[12]BR&amp;SUPADJ.'!#REF!</definedName>
    <definedName name="SystenCoLoss_PriorYTD_operating" localSheetId="21">'[12]BR&amp;SUPADJ.'!#REF!</definedName>
    <definedName name="SystenCoLoss_PriorYTD_operating" localSheetId="22">'[12]BR&amp;SUPADJ.'!#REF!</definedName>
    <definedName name="SystenCoLoss_PriorYTD_operating" localSheetId="23">'[12]BR&amp;SUPADJ.'!#REF!</definedName>
    <definedName name="SystenCoLoss_PriorYTD_operating" localSheetId="24">'[12]BR&amp;SUPADJ.'!#REF!</definedName>
    <definedName name="SystenCoLoss_PriorYTD_operating" localSheetId="25">'[12]BR&amp;SUPADJ.'!#REF!</definedName>
    <definedName name="SystenCoLoss_PriorYTD_operating" localSheetId="26">'[12]BR&amp;SUPADJ.'!#REF!</definedName>
    <definedName name="SystenCoLoss_PriorYTD_operating">'[12]BR&amp;SUPADJ.'!#REF!</definedName>
    <definedName name="T" localSheetId="1">#REF!</definedName>
    <definedName name="T" localSheetId="2">#REF!</definedName>
    <definedName name="T" localSheetId="3">#REF!</definedName>
    <definedName name="T" localSheetId="4">#REF!</definedName>
    <definedName name="T" localSheetId="5">#REF!</definedName>
    <definedName name="T" localSheetId="6">#REF!</definedName>
    <definedName name="T" localSheetId="7">#REF!</definedName>
    <definedName name="T" localSheetId="8">#REF!</definedName>
    <definedName name="T" localSheetId="9">#REF!</definedName>
    <definedName name="T" localSheetId="10">#REF!</definedName>
    <definedName name="T" localSheetId="11">#REF!</definedName>
    <definedName name="T" localSheetId="12">#REF!</definedName>
    <definedName name="T" localSheetId="13">#REF!</definedName>
    <definedName name="T" localSheetId="14">#REF!</definedName>
    <definedName name="T" localSheetId="15">#REF!</definedName>
    <definedName name="T" localSheetId="16">#REF!</definedName>
    <definedName name="T" localSheetId="17">#REF!</definedName>
    <definedName name="T" localSheetId="18">#REF!</definedName>
    <definedName name="T" localSheetId="19">#REF!</definedName>
    <definedName name="T" localSheetId="20">#REF!</definedName>
    <definedName name="T" localSheetId="21">#REF!</definedName>
    <definedName name="T" localSheetId="22">#REF!</definedName>
    <definedName name="T" localSheetId="23">#REF!</definedName>
    <definedName name="T" localSheetId="24">#REF!</definedName>
    <definedName name="T" localSheetId="25">#REF!</definedName>
    <definedName name="T" localSheetId="26">#REF!</definedName>
    <definedName name="T">#REF!</definedName>
    <definedName name="Table_Start">'[13]Summary Tables'!$C$5</definedName>
    <definedName name="TaxNonOPInc_CurrentYTD">[11]BKTAXINCOME!$J$46</definedName>
    <definedName name="TaxOPInc_CurrentYTD">[11]BKTAXINCOME!$I$46</definedName>
    <definedName name="tblCharts">'[4]Macro Tables'!$I$5:$I$16</definedName>
    <definedName name="tblHelp">'[4]Macro Tables'!$N$5:$N$16</definedName>
    <definedName name="tblReports">'[4]Macro Tables'!$B$5:$B$16</definedName>
    <definedName name="tblWorksheets">'[4]Macro Tables'!$E$5:$E$16</definedName>
    <definedName name="TESTASS" localSheetId="1">#REF!</definedName>
    <definedName name="TESTASS" localSheetId="2">#REF!</definedName>
    <definedName name="TESTASS" localSheetId="3">#REF!</definedName>
    <definedName name="TESTASS" localSheetId="4">#REF!</definedName>
    <definedName name="TESTASS" localSheetId="5">#REF!</definedName>
    <definedName name="TESTASS" localSheetId="6">#REF!</definedName>
    <definedName name="TESTASS" localSheetId="7">#REF!</definedName>
    <definedName name="TESTASS" localSheetId="8">#REF!</definedName>
    <definedName name="TESTASS" localSheetId="9">#REF!</definedName>
    <definedName name="TESTASS" localSheetId="10">#REF!</definedName>
    <definedName name="TESTASS" localSheetId="11">#REF!</definedName>
    <definedName name="TESTASS" localSheetId="12">#REF!</definedName>
    <definedName name="TESTASS" localSheetId="13">#REF!</definedName>
    <definedName name="TESTASS" localSheetId="14">#REF!</definedName>
    <definedName name="TESTASS" localSheetId="15">#REF!</definedName>
    <definedName name="TESTASS" localSheetId="16">#REF!</definedName>
    <definedName name="TESTASS" localSheetId="17">#REF!</definedName>
    <definedName name="TESTASS" localSheetId="18">#REF!</definedName>
    <definedName name="TESTASS" localSheetId="19">#REF!</definedName>
    <definedName name="TESTASS" localSheetId="20">#REF!</definedName>
    <definedName name="TESTASS" localSheetId="21">#REF!</definedName>
    <definedName name="TESTASS" localSheetId="22">#REF!</definedName>
    <definedName name="TESTASS" localSheetId="23">#REF!</definedName>
    <definedName name="TESTASS" localSheetId="24">#REF!</definedName>
    <definedName name="TESTASS" localSheetId="25">#REF!</definedName>
    <definedName name="TESTASS" localSheetId="26">#REF!</definedName>
    <definedName name="TESTASS">#REF!</definedName>
    <definedName name="TESTTAX" localSheetId="1">#REF!</definedName>
    <definedName name="TESTTAX" localSheetId="2">#REF!</definedName>
    <definedName name="TESTTAX" localSheetId="3">#REF!</definedName>
    <definedName name="TESTTAX" localSheetId="4">#REF!</definedName>
    <definedName name="TESTTAX" localSheetId="5">#REF!</definedName>
    <definedName name="TESTTAX" localSheetId="6">#REF!</definedName>
    <definedName name="TESTTAX" localSheetId="7">#REF!</definedName>
    <definedName name="TESTTAX" localSheetId="8">#REF!</definedName>
    <definedName name="TESTTAX" localSheetId="9">#REF!</definedName>
    <definedName name="TESTTAX" localSheetId="10">#REF!</definedName>
    <definedName name="TESTTAX" localSheetId="11">#REF!</definedName>
    <definedName name="TESTTAX" localSheetId="12">#REF!</definedName>
    <definedName name="TESTTAX" localSheetId="13">#REF!</definedName>
    <definedName name="TESTTAX" localSheetId="14">#REF!</definedName>
    <definedName name="TESTTAX" localSheetId="15">#REF!</definedName>
    <definedName name="TESTTAX" localSheetId="16">#REF!</definedName>
    <definedName name="TESTTAX" localSheetId="17">#REF!</definedName>
    <definedName name="TESTTAX" localSheetId="18">#REF!</definedName>
    <definedName name="TESTTAX" localSheetId="19">#REF!</definedName>
    <definedName name="TESTTAX" localSheetId="20">#REF!</definedName>
    <definedName name="TESTTAX" localSheetId="21">#REF!</definedName>
    <definedName name="TESTTAX" localSheetId="22">#REF!</definedName>
    <definedName name="TESTTAX" localSheetId="23">#REF!</definedName>
    <definedName name="TESTTAX" localSheetId="24">#REF!</definedName>
    <definedName name="TESTTAX" localSheetId="25">#REF!</definedName>
    <definedName name="TESTTAX" localSheetId="26">#REF!</definedName>
    <definedName name="TESTTAX">#REF!</definedName>
    <definedName name="total84">'[4]QRE''s'!$D$96</definedName>
    <definedName name="total85">'[4]QRE''s'!$E$96</definedName>
    <definedName name="total86">'[4]QRE''s'!$F$96</definedName>
    <definedName name="total87">'[4]QRE''s'!$G$96</definedName>
    <definedName name="total88">'[4]QRE''s'!$H$96</definedName>
    <definedName name="total89">'[4]QRE''s'!$I$96</definedName>
    <definedName name="total90">'[4]QRE''s'!$J$96</definedName>
    <definedName name="total91">'[4]QRE''s'!$K$96</definedName>
    <definedName name="total92">'[4]QRE''s'!$L$96</definedName>
    <definedName name="total93">'[4]QRE''s'!$M$96</definedName>
    <definedName name="total94">'[4]QRE''s'!$N$96</definedName>
    <definedName name="total95">'[4]QRE''s'!$O$96</definedName>
    <definedName name="total96">'[4]QRE''s'!$P$96</definedName>
    <definedName name="total97">'[4]QRE''s'!$Q$96</definedName>
    <definedName name="total98">'[4]QRE''s'!$R$96</definedName>
    <definedName name="TOTASS" localSheetId="1">#REF!</definedName>
    <definedName name="TOTASS" localSheetId="2">#REF!</definedName>
    <definedName name="TOTASS" localSheetId="3">#REF!</definedName>
    <definedName name="TOTASS" localSheetId="4">#REF!</definedName>
    <definedName name="TOTASS" localSheetId="5">#REF!</definedName>
    <definedName name="TOTASS" localSheetId="6">#REF!</definedName>
    <definedName name="TOTASS" localSheetId="7">#REF!</definedName>
    <definedName name="TOTASS" localSheetId="8">#REF!</definedName>
    <definedName name="TOTASS" localSheetId="9">#REF!</definedName>
    <definedName name="TOTASS" localSheetId="10">#REF!</definedName>
    <definedName name="TOTASS" localSheetId="11">#REF!</definedName>
    <definedName name="TOTASS" localSheetId="12">#REF!</definedName>
    <definedName name="TOTASS" localSheetId="13">#REF!</definedName>
    <definedName name="TOTASS" localSheetId="14">#REF!</definedName>
    <definedName name="TOTASS" localSheetId="15">#REF!</definedName>
    <definedName name="TOTASS" localSheetId="16">#REF!</definedName>
    <definedName name="TOTASS" localSheetId="17">#REF!</definedName>
    <definedName name="TOTASS" localSheetId="18">#REF!</definedName>
    <definedName name="TOTASS" localSheetId="19">#REF!</definedName>
    <definedName name="TOTASS" localSheetId="20">#REF!</definedName>
    <definedName name="TOTASS" localSheetId="21">#REF!</definedName>
    <definedName name="TOTASS" localSheetId="22">#REF!</definedName>
    <definedName name="TOTASS" localSheetId="23">#REF!</definedName>
    <definedName name="TOTASS" localSheetId="24">#REF!</definedName>
    <definedName name="TOTASS" localSheetId="25">#REF!</definedName>
    <definedName name="TOTASS" localSheetId="26">#REF!</definedName>
    <definedName name="TOTASS">#REF!</definedName>
    <definedName name="TOTCOM">#N/A</definedName>
    <definedName name="TOTIND">#N/A</definedName>
    <definedName name="TOTPAY" localSheetId="1">#REF!</definedName>
    <definedName name="TOTPAY" localSheetId="2">#REF!</definedName>
    <definedName name="TOTPAY" localSheetId="3">#REF!</definedName>
    <definedName name="TOTPAY" localSheetId="4">#REF!</definedName>
    <definedName name="TOTPAY" localSheetId="5">#REF!</definedName>
    <definedName name="TOTPAY" localSheetId="6">#REF!</definedName>
    <definedName name="TOTPAY" localSheetId="7">#REF!</definedName>
    <definedName name="TOTPAY" localSheetId="8">#REF!</definedName>
    <definedName name="TOTPAY" localSheetId="9">#REF!</definedName>
    <definedName name="TOTPAY" localSheetId="10">#REF!</definedName>
    <definedName name="TOTPAY" localSheetId="11">#REF!</definedName>
    <definedName name="TOTPAY" localSheetId="12">#REF!</definedName>
    <definedName name="TOTPAY" localSheetId="13">#REF!</definedName>
    <definedName name="TOTPAY" localSheetId="14">#REF!</definedName>
    <definedName name="TOTPAY" localSheetId="15">#REF!</definedName>
    <definedName name="TOTPAY" localSheetId="16">#REF!</definedName>
    <definedName name="TOTPAY" localSheetId="17">#REF!</definedName>
    <definedName name="TOTPAY" localSheetId="18">#REF!</definedName>
    <definedName name="TOTPAY" localSheetId="19">#REF!</definedName>
    <definedName name="TOTPAY" localSheetId="20">#REF!</definedName>
    <definedName name="TOTPAY" localSheetId="21">#REF!</definedName>
    <definedName name="TOTPAY" localSheetId="22">#REF!</definedName>
    <definedName name="TOTPAY" localSheetId="23">#REF!</definedName>
    <definedName name="TOTPAY" localSheetId="24">#REF!</definedName>
    <definedName name="TOTPAY" localSheetId="25">#REF!</definedName>
    <definedName name="TOTPAY" localSheetId="26">#REF!</definedName>
    <definedName name="TOTPAY">#REF!</definedName>
    <definedName name="TOTREG">#N/A</definedName>
    <definedName name="TOTRES">#N/A</definedName>
    <definedName name="TOTTAX" localSheetId="1">#REF!</definedName>
    <definedName name="TOTTAX" localSheetId="2">#REF!</definedName>
    <definedName name="TOTTAX" localSheetId="3">#REF!</definedName>
    <definedName name="TOTTAX" localSheetId="4">#REF!</definedName>
    <definedName name="TOTTAX" localSheetId="5">#REF!</definedName>
    <definedName name="TOTTAX" localSheetId="6">#REF!</definedName>
    <definedName name="TOTTAX" localSheetId="7">#REF!</definedName>
    <definedName name="TOTTAX" localSheetId="8">#REF!</definedName>
    <definedName name="TOTTAX" localSheetId="9">#REF!</definedName>
    <definedName name="TOTTAX" localSheetId="10">#REF!</definedName>
    <definedName name="TOTTAX" localSheetId="11">#REF!</definedName>
    <definedName name="TOTTAX" localSheetId="12">#REF!</definedName>
    <definedName name="TOTTAX" localSheetId="13">#REF!</definedName>
    <definedName name="TOTTAX" localSheetId="14">#REF!</definedName>
    <definedName name="TOTTAX" localSheetId="15">#REF!</definedName>
    <definedName name="TOTTAX" localSheetId="16">#REF!</definedName>
    <definedName name="TOTTAX" localSheetId="17">#REF!</definedName>
    <definedName name="TOTTAX" localSheetId="18">#REF!</definedName>
    <definedName name="TOTTAX" localSheetId="19">#REF!</definedName>
    <definedName name="TOTTAX" localSheetId="20">#REF!</definedName>
    <definedName name="TOTTAX" localSheetId="21">#REF!</definedName>
    <definedName name="TOTTAX" localSheetId="22">#REF!</definedName>
    <definedName name="TOTTAX" localSheetId="23">#REF!</definedName>
    <definedName name="TOTTAX" localSheetId="24">#REF!</definedName>
    <definedName name="TOTTAX" localSheetId="25">#REF!</definedName>
    <definedName name="TOTTAX" localSheetId="26">#REF!</definedName>
    <definedName name="TOTTAX">#REF!</definedName>
    <definedName name="UnloadedLaborRate">'[13]Rates &amp; Loaders'!$C$26</definedName>
    <definedName name="UTILRANGE" localSheetId="1">#REF!</definedName>
    <definedName name="UTILRANGE" localSheetId="2">#REF!</definedName>
    <definedName name="UTILRANGE" localSheetId="3">#REF!</definedName>
    <definedName name="UTILRANGE" localSheetId="4">#REF!</definedName>
    <definedName name="UTILRANGE" localSheetId="5">#REF!</definedName>
    <definedName name="UTILRANGE" localSheetId="6">#REF!</definedName>
    <definedName name="UTILRANGE" localSheetId="7">#REF!</definedName>
    <definedName name="UTILRANGE" localSheetId="8">#REF!</definedName>
    <definedName name="UTILRANGE" localSheetId="9">#REF!</definedName>
    <definedName name="UTILRANGE" localSheetId="10">#REF!</definedName>
    <definedName name="UTILRANGE" localSheetId="11">#REF!</definedName>
    <definedName name="UTILRANGE" localSheetId="12">#REF!</definedName>
    <definedName name="UTILRANGE" localSheetId="13">#REF!</definedName>
    <definedName name="UTILRANGE" localSheetId="14">#REF!</definedName>
    <definedName name="UTILRANGE" localSheetId="15">#REF!</definedName>
    <definedName name="UTILRANGE" localSheetId="16">#REF!</definedName>
    <definedName name="UTILRANGE" localSheetId="17">#REF!</definedName>
    <definedName name="UTILRANGE" localSheetId="18">#REF!</definedName>
    <definedName name="UTILRANGE" localSheetId="19">#REF!</definedName>
    <definedName name="UTILRANGE" localSheetId="20">#REF!</definedName>
    <definedName name="UTILRANGE" localSheetId="21">#REF!</definedName>
    <definedName name="UTILRANGE" localSheetId="22">#REF!</definedName>
    <definedName name="UTILRANGE" localSheetId="23">#REF!</definedName>
    <definedName name="UTILRANGE" localSheetId="24">#REF!</definedName>
    <definedName name="UTILRANGE" localSheetId="25">#REF!</definedName>
    <definedName name="UTILRANGE" localSheetId="26">#REF!</definedName>
    <definedName name="UTILRANGE">#REF!</definedName>
    <definedName name="VARS" localSheetId="1">#REF!</definedName>
    <definedName name="VARS" localSheetId="2">#REF!</definedName>
    <definedName name="VARS" localSheetId="3">#REF!</definedName>
    <definedName name="VARS" localSheetId="4">#REF!</definedName>
    <definedName name="VARS" localSheetId="5">#REF!</definedName>
    <definedName name="VARS" localSheetId="6">#REF!</definedName>
    <definedName name="VARS" localSheetId="7">#REF!</definedName>
    <definedName name="VARS" localSheetId="8">#REF!</definedName>
    <definedName name="VARS" localSheetId="9">#REF!</definedName>
    <definedName name="VARS" localSheetId="10">#REF!</definedName>
    <definedName name="VARS" localSheetId="11">#REF!</definedName>
    <definedName name="VARS" localSheetId="12">#REF!</definedName>
    <definedName name="VARS" localSheetId="13">#REF!</definedName>
    <definedName name="VARS" localSheetId="14">#REF!</definedName>
    <definedName name="VARS" localSheetId="15">#REF!</definedName>
    <definedName name="VARS" localSheetId="16">#REF!</definedName>
    <definedName name="VARS" localSheetId="17">#REF!</definedName>
    <definedName name="VARS" localSheetId="18">#REF!</definedName>
    <definedName name="VARS" localSheetId="19">#REF!</definedName>
    <definedName name="VARS" localSheetId="20">#REF!</definedName>
    <definedName name="VARS" localSheetId="21">#REF!</definedName>
    <definedName name="VARS" localSheetId="22">#REF!</definedName>
    <definedName name="VARS" localSheetId="23">#REF!</definedName>
    <definedName name="VARS" localSheetId="24">#REF!</definedName>
    <definedName name="VARS" localSheetId="25">#REF!</definedName>
    <definedName name="VARS" localSheetId="26">#REF!</definedName>
    <definedName name="VARS">#REF!</definedName>
    <definedName name="vendornum" localSheetId="1">#REF!</definedName>
    <definedName name="vendornum" localSheetId="2">#REF!</definedName>
    <definedName name="vendornum" localSheetId="3">#REF!</definedName>
    <definedName name="vendornum" localSheetId="4">#REF!</definedName>
    <definedName name="vendornum" localSheetId="5">#REF!</definedName>
    <definedName name="vendornum" localSheetId="6">#REF!</definedName>
    <definedName name="vendornum" localSheetId="7">#REF!</definedName>
    <definedName name="vendornum" localSheetId="8">#REF!</definedName>
    <definedName name="vendornum" localSheetId="9">#REF!</definedName>
    <definedName name="vendornum" localSheetId="10">#REF!</definedName>
    <definedName name="vendornum" localSheetId="11">#REF!</definedName>
    <definedName name="vendornum" localSheetId="12">#REF!</definedName>
    <definedName name="vendornum" localSheetId="13">#REF!</definedName>
    <definedName name="vendornum" localSheetId="14">#REF!</definedName>
    <definedName name="vendornum" localSheetId="15">#REF!</definedName>
    <definedName name="vendornum" localSheetId="16">#REF!</definedName>
    <definedName name="vendornum" localSheetId="17">#REF!</definedName>
    <definedName name="vendornum" localSheetId="18">#REF!</definedName>
    <definedName name="vendornum" localSheetId="19">#REF!</definedName>
    <definedName name="vendornum" localSheetId="20">#REF!</definedName>
    <definedName name="vendornum" localSheetId="21">#REF!</definedName>
    <definedName name="vendornum" localSheetId="22">#REF!</definedName>
    <definedName name="vendornum" localSheetId="23">#REF!</definedName>
    <definedName name="vendornum" localSheetId="24">#REF!</definedName>
    <definedName name="vendornum" localSheetId="25">#REF!</definedName>
    <definedName name="vendornum" localSheetId="26">#REF!</definedName>
    <definedName name="vendornum">#REF!</definedName>
    <definedName name="wbr" localSheetId="1">#REF!</definedName>
    <definedName name="wbr" localSheetId="2">#REF!</definedName>
    <definedName name="wbr" localSheetId="3">#REF!</definedName>
    <definedName name="wbr" localSheetId="4">#REF!</definedName>
    <definedName name="wbr" localSheetId="5">#REF!</definedName>
    <definedName name="wbr" localSheetId="6">#REF!</definedName>
    <definedName name="wbr" localSheetId="7">#REF!</definedName>
    <definedName name="wbr" localSheetId="8">#REF!</definedName>
    <definedName name="wbr" localSheetId="9">#REF!</definedName>
    <definedName name="wbr" localSheetId="10">#REF!</definedName>
    <definedName name="wbr" localSheetId="11">#REF!</definedName>
    <definedName name="wbr" localSheetId="12">#REF!</definedName>
    <definedName name="wbr" localSheetId="13">#REF!</definedName>
    <definedName name="wbr" localSheetId="14">#REF!</definedName>
    <definedName name="wbr" localSheetId="15">#REF!</definedName>
    <definedName name="wbr" localSheetId="16">#REF!</definedName>
    <definedName name="wbr" localSheetId="17">#REF!</definedName>
    <definedName name="wbr" localSheetId="18">#REF!</definedName>
    <definedName name="wbr" localSheetId="19">#REF!</definedName>
    <definedName name="wbr" localSheetId="20">#REF!</definedName>
    <definedName name="wbr" localSheetId="21">#REF!</definedName>
    <definedName name="wbr" localSheetId="22">#REF!</definedName>
    <definedName name="wbr" localSheetId="23">#REF!</definedName>
    <definedName name="wbr" localSheetId="24">#REF!</definedName>
    <definedName name="wbr" localSheetId="25">#REF!</definedName>
    <definedName name="wbr" localSheetId="26">#REF!</definedName>
    <definedName name="wbr">#REF!</definedName>
    <definedName name="wbr_combined" localSheetId="1">#REF!</definedName>
    <definedName name="wbr_combined" localSheetId="2">#REF!</definedName>
    <definedName name="wbr_combined" localSheetId="3">#REF!</definedName>
    <definedName name="wbr_combined" localSheetId="4">#REF!</definedName>
    <definedName name="wbr_combined" localSheetId="5">#REF!</definedName>
    <definedName name="wbr_combined" localSheetId="6">#REF!</definedName>
    <definedName name="wbr_combined" localSheetId="7">#REF!</definedName>
    <definedName name="wbr_combined" localSheetId="8">#REF!</definedName>
    <definedName name="wbr_combined" localSheetId="9">#REF!</definedName>
    <definedName name="wbr_combined" localSheetId="10">#REF!</definedName>
    <definedName name="wbr_combined" localSheetId="11">#REF!</definedName>
    <definedName name="wbr_combined" localSheetId="12">#REF!</definedName>
    <definedName name="wbr_combined" localSheetId="13">#REF!</definedName>
    <definedName name="wbr_combined" localSheetId="14">#REF!</definedName>
    <definedName name="wbr_combined" localSheetId="15">#REF!</definedName>
    <definedName name="wbr_combined" localSheetId="16">#REF!</definedName>
    <definedName name="wbr_combined" localSheetId="17">#REF!</definedName>
    <definedName name="wbr_combined" localSheetId="18">#REF!</definedName>
    <definedName name="wbr_combined" localSheetId="19">#REF!</definedName>
    <definedName name="wbr_combined" localSheetId="20">#REF!</definedName>
    <definedName name="wbr_combined" localSheetId="21">#REF!</definedName>
    <definedName name="wbr_combined" localSheetId="22">#REF!</definedName>
    <definedName name="wbr_combined" localSheetId="23">#REF!</definedName>
    <definedName name="wbr_combined" localSheetId="24">#REF!</definedName>
    <definedName name="wbr_combined" localSheetId="25">#REF!</definedName>
    <definedName name="wbr_combined" localSheetId="26">#REF!</definedName>
    <definedName name="wbr_combined">#REF!</definedName>
    <definedName name="wbr_jan1_jan12" localSheetId="1">#REF!</definedName>
    <definedName name="wbr_jan1_jan12" localSheetId="2">#REF!</definedName>
    <definedName name="wbr_jan1_jan12" localSheetId="3">#REF!</definedName>
    <definedName name="wbr_jan1_jan12" localSheetId="4">#REF!</definedName>
    <definedName name="wbr_jan1_jan12" localSheetId="5">#REF!</definedName>
    <definedName name="wbr_jan1_jan12" localSheetId="6">#REF!</definedName>
    <definedName name="wbr_jan1_jan12" localSheetId="7">#REF!</definedName>
    <definedName name="wbr_jan1_jan12" localSheetId="8">#REF!</definedName>
    <definedName name="wbr_jan1_jan12" localSheetId="9">#REF!</definedName>
    <definedName name="wbr_jan1_jan12" localSheetId="10">#REF!</definedName>
    <definedName name="wbr_jan1_jan12" localSheetId="11">#REF!</definedName>
    <definedName name="wbr_jan1_jan12" localSheetId="12">#REF!</definedName>
    <definedName name="wbr_jan1_jan12" localSheetId="13">#REF!</definedName>
    <definedName name="wbr_jan1_jan12" localSheetId="14">#REF!</definedName>
    <definedName name="wbr_jan1_jan12" localSheetId="15">#REF!</definedName>
    <definedName name="wbr_jan1_jan12" localSheetId="16">#REF!</definedName>
    <definedName name="wbr_jan1_jan12" localSheetId="17">#REF!</definedName>
    <definedName name="wbr_jan1_jan12" localSheetId="18">#REF!</definedName>
    <definedName name="wbr_jan1_jan12" localSheetId="19">#REF!</definedName>
    <definedName name="wbr_jan1_jan12" localSheetId="20">#REF!</definedName>
    <definedName name="wbr_jan1_jan12" localSheetId="21">#REF!</definedName>
    <definedName name="wbr_jan1_jan12" localSheetId="22">#REF!</definedName>
    <definedName name="wbr_jan1_jan12" localSheetId="23">#REF!</definedName>
    <definedName name="wbr_jan1_jan12" localSheetId="24">#REF!</definedName>
    <definedName name="wbr_jan1_jan12" localSheetId="25">#REF!</definedName>
    <definedName name="wbr_jan1_jan12" localSheetId="26">#REF!</definedName>
    <definedName name="wbr_jan1_jan12">#REF!</definedName>
    <definedName name="wbr_jan1_mar3" localSheetId="1">#REF!</definedName>
    <definedName name="wbr_jan1_mar3" localSheetId="2">#REF!</definedName>
    <definedName name="wbr_jan1_mar3" localSheetId="3">#REF!</definedName>
    <definedName name="wbr_jan1_mar3" localSheetId="4">#REF!</definedName>
    <definedName name="wbr_jan1_mar3" localSheetId="5">#REF!</definedName>
    <definedName name="wbr_jan1_mar3" localSheetId="6">#REF!</definedName>
    <definedName name="wbr_jan1_mar3" localSheetId="7">#REF!</definedName>
    <definedName name="wbr_jan1_mar3" localSheetId="8">#REF!</definedName>
    <definedName name="wbr_jan1_mar3" localSheetId="9">#REF!</definedName>
    <definedName name="wbr_jan1_mar3" localSheetId="10">#REF!</definedName>
    <definedName name="wbr_jan1_mar3" localSheetId="11">#REF!</definedName>
    <definedName name="wbr_jan1_mar3" localSheetId="12">#REF!</definedName>
    <definedName name="wbr_jan1_mar3" localSheetId="13">#REF!</definedName>
    <definedName name="wbr_jan1_mar3" localSheetId="14">#REF!</definedName>
    <definedName name="wbr_jan1_mar3" localSheetId="15">#REF!</definedName>
    <definedName name="wbr_jan1_mar3" localSheetId="16">#REF!</definedName>
    <definedName name="wbr_jan1_mar3" localSheetId="17">#REF!</definedName>
    <definedName name="wbr_jan1_mar3" localSheetId="18">#REF!</definedName>
    <definedName name="wbr_jan1_mar3" localSheetId="19">#REF!</definedName>
    <definedName name="wbr_jan1_mar3" localSheetId="20">#REF!</definedName>
    <definedName name="wbr_jan1_mar3" localSheetId="21">#REF!</definedName>
    <definedName name="wbr_jan1_mar3" localSheetId="22">#REF!</definedName>
    <definedName name="wbr_jan1_mar3" localSheetId="23">#REF!</definedName>
    <definedName name="wbr_jan1_mar3" localSheetId="24">#REF!</definedName>
    <definedName name="wbr_jan1_mar3" localSheetId="25">#REF!</definedName>
    <definedName name="wbr_jan1_mar3" localSheetId="26">#REF!</definedName>
    <definedName name="wbr_jan1_mar3">#REF!</definedName>
    <definedName name="wbr_jan13_mar3" localSheetId="1">#REF!</definedName>
    <definedName name="wbr_jan13_mar3" localSheetId="2">#REF!</definedName>
    <definedName name="wbr_jan13_mar3" localSheetId="3">#REF!</definedName>
    <definedName name="wbr_jan13_mar3" localSheetId="4">#REF!</definedName>
    <definedName name="wbr_jan13_mar3" localSheetId="5">#REF!</definedName>
    <definedName name="wbr_jan13_mar3" localSheetId="6">#REF!</definedName>
    <definedName name="wbr_jan13_mar3" localSheetId="7">#REF!</definedName>
    <definedName name="wbr_jan13_mar3" localSheetId="8">#REF!</definedName>
    <definedName name="wbr_jan13_mar3" localSheetId="9">#REF!</definedName>
    <definedName name="wbr_jan13_mar3" localSheetId="10">#REF!</definedName>
    <definedName name="wbr_jan13_mar3" localSheetId="11">#REF!</definedName>
    <definedName name="wbr_jan13_mar3" localSheetId="12">#REF!</definedName>
    <definedName name="wbr_jan13_mar3" localSheetId="13">#REF!</definedName>
    <definedName name="wbr_jan13_mar3" localSheetId="14">#REF!</definedName>
    <definedName name="wbr_jan13_mar3" localSheetId="15">#REF!</definedName>
    <definedName name="wbr_jan13_mar3" localSheetId="16">#REF!</definedName>
    <definedName name="wbr_jan13_mar3" localSheetId="17">#REF!</definedName>
    <definedName name="wbr_jan13_mar3" localSheetId="18">#REF!</definedName>
    <definedName name="wbr_jan13_mar3" localSheetId="19">#REF!</definedName>
    <definedName name="wbr_jan13_mar3" localSheetId="20">#REF!</definedName>
    <definedName name="wbr_jan13_mar3" localSheetId="21">#REF!</definedName>
    <definedName name="wbr_jan13_mar3" localSheetId="22">#REF!</definedName>
    <definedName name="wbr_jan13_mar3" localSheetId="23">#REF!</definedName>
    <definedName name="wbr_jan13_mar3" localSheetId="24">#REF!</definedName>
    <definedName name="wbr_jan13_mar3" localSheetId="25">#REF!</definedName>
    <definedName name="wbr_jan13_mar3" localSheetId="26">#REF!</definedName>
    <definedName name="wbr_jan13_mar3">#REF!</definedName>
    <definedName name="wbr_mar4_dec31" localSheetId="1">#REF!</definedName>
    <definedName name="wbr_mar4_dec31" localSheetId="2">#REF!</definedName>
    <definedName name="wbr_mar4_dec31" localSheetId="3">#REF!</definedName>
    <definedName name="wbr_mar4_dec31" localSheetId="4">#REF!</definedName>
    <definedName name="wbr_mar4_dec31" localSheetId="5">#REF!</definedName>
    <definedName name="wbr_mar4_dec31" localSheetId="6">#REF!</definedName>
    <definedName name="wbr_mar4_dec31" localSheetId="7">#REF!</definedName>
    <definedName name="wbr_mar4_dec31" localSheetId="8">#REF!</definedName>
    <definedName name="wbr_mar4_dec31" localSheetId="9">#REF!</definedName>
    <definedName name="wbr_mar4_dec31" localSheetId="10">#REF!</definedName>
    <definedName name="wbr_mar4_dec31" localSheetId="11">#REF!</definedName>
    <definedName name="wbr_mar4_dec31" localSheetId="12">#REF!</definedName>
    <definedName name="wbr_mar4_dec31" localSheetId="13">#REF!</definedName>
    <definedName name="wbr_mar4_dec31" localSheetId="14">#REF!</definedName>
    <definedName name="wbr_mar4_dec31" localSheetId="15">#REF!</definedName>
    <definedName name="wbr_mar4_dec31" localSheetId="16">#REF!</definedName>
    <definedName name="wbr_mar4_dec31" localSheetId="17">#REF!</definedName>
    <definedName name="wbr_mar4_dec31" localSheetId="18">#REF!</definedName>
    <definedName name="wbr_mar4_dec31" localSheetId="19">#REF!</definedName>
    <definedName name="wbr_mar4_dec31" localSheetId="20">#REF!</definedName>
    <definedName name="wbr_mar4_dec31" localSheetId="21">#REF!</definedName>
    <definedName name="wbr_mar4_dec31" localSheetId="22">#REF!</definedName>
    <definedName name="wbr_mar4_dec31" localSheetId="23">#REF!</definedName>
    <definedName name="wbr_mar4_dec31" localSheetId="24">#REF!</definedName>
    <definedName name="wbr_mar4_dec31" localSheetId="25">#REF!</definedName>
    <definedName name="wbr_mar4_dec31" localSheetId="26">#REF!</definedName>
    <definedName name="wbr_mar4_dec31">#REF!</definedName>
    <definedName name="week" localSheetId="1">'[16]nh lmps'!#REF!</definedName>
    <definedName name="week" localSheetId="2">'[16]nh lmps'!#REF!</definedName>
    <definedName name="week" localSheetId="3">'[16]nh lmps'!#REF!</definedName>
    <definedName name="week" localSheetId="4">'[16]nh lmps'!#REF!</definedName>
    <definedName name="week" localSheetId="5">'[16]nh lmps'!#REF!</definedName>
    <definedName name="week" localSheetId="6">'[16]nh lmps'!#REF!</definedName>
    <definedName name="week" localSheetId="7">'[16]nh lmps'!#REF!</definedName>
    <definedName name="week" localSheetId="8">'[16]nh lmps'!#REF!</definedName>
    <definedName name="week" localSheetId="9">'[16]nh lmps'!#REF!</definedName>
    <definedName name="week" localSheetId="10">'[16]nh lmps'!#REF!</definedName>
    <definedName name="week" localSheetId="11">'[16]nh lmps'!#REF!</definedName>
    <definedName name="week" localSheetId="12">'[16]nh lmps'!#REF!</definedName>
    <definedName name="week" localSheetId="13">'[16]nh lmps'!#REF!</definedName>
    <definedName name="week" localSheetId="14">'[16]nh lmps'!#REF!</definedName>
    <definedName name="week" localSheetId="15">'[16]nh lmps'!#REF!</definedName>
    <definedName name="week" localSheetId="16">'[16]nh lmps'!#REF!</definedName>
    <definedName name="week" localSheetId="17">'[16]nh lmps'!#REF!</definedName>
    <definedName name="week" localSheetId="18">'[16]nh lmps'!#REF!</definedName>
    <definedName name="week" localSheetId="19">'[16]nh lmps'!#REF!</definedName>
    <definedName name="week" localSheetId="20">'[16]nh lmps'!#REF!</definedName>
    <definedName name="week" localSheetId="21">'[16]nh lmps'!#REF!</definedName>
    <definedName name="week" localSheetId="22">'[16]nh lmps'!#REF!</definedName>
    <definedName name="week" localSheetId="23">'[16]nh lmps'!#REF!</definedName>
    <definedName name="week" localSheetId="24">'[16]nh lmps'!#REF!</definedName>
    <definedName name="week" localSheetId="25">'[16]nh lmps'!#REF!</definedName>
    <definedName name="week" localSheetId="26">'[16]nh lmps'!#REF!</definedName>
    <definedName name="week">'[16]nh lmps'!#REF!</definedName>
    <definedName name="WESCOM">#N/A</definedName>
    <definedName name="WESIND">#N/A</definedName>
    <definedName name="WESRES">#N/A</definedName>
    <definedName name="WESSTL">#N/A</definedName>
    <definedName name="WESTERN">#N/A</definedName>
    <definedName name="WESTOT">#N/A</definedName>
    <definedName name="wgl" hidden="1">{#N/A,#N/A,FALSE,"GLDwnLoad"}</definedName>
    <definedName name="win" hidden="1">{#N/A,#N/A,FALSE,"OTHERINPUTS";#N/A,#N/A,FALSE,"DITRATEINPUTS";#N/A,#N/A,FALSE,"SUPPLIEDADJINPUT";#N/A,#N/A,FALSE,"TIMINGDIFFINPUTS";#N/A,#N/A,FALSE,"BR&amp;SUPADJ."}</definedName>
    <definedName name="wp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r" hidden="1">{#N/A,#N/A,FALSE,"RORMEMO";#N/A,#N/A,FALSE,"RORSUMMARY";#N/A,#N/A,FALSE,"RORDETAIL"}</definedName>
    <definedName name="wrn.CLP._.D._.Prov." hidden="1">{#N/A,#N/A,FALSE,"TITLEPG";#N/A,#N/A,FALSE,"INDEX";#N/A,#N/A,FALSE,"BKTAXINCOME";#N/A,#N/A,FALSE,"INTERESTALLOC";#N/A,#N/A,FALSE,"FITCALC";#N/A,#N/A,FALSE,"CCBT";#N/A,#N/A,FALSE,"DEPREC";#N/A,#N/A,FALSE,"PERMEVENTS";#N/A,#N/A,FALSE,"PERMDIFF";#N/A,#N/A,FALSE,"TIMEVENTS";#N/A,#N/A,FALSE,"TIMDIFF";#N/A,#N/A,FALSE,"Acct 190 Fish Study";#N/A,#N/A,FALSE,"190CRQTR";#N/A,#N/A,FALSE,"190CRYTD";#N/A,#N/A,FALSE,"190PRYTD";#N/A,#N/A,FALSE,"Acct 282 Fish Study";#N/A,#N/A,FALSE,"282CRQTR";#N/A,#N/A,FALSE,"282CRYTD";#N/A,#N/A,FALSE,"282PRYTD";#N/A,#N/A,FALSE,"Acct 283 Fish Study";#N/A,#N/A,FALSE,"283CRQTR";#N/A,#N/A,FALSE,"283CRYTD";#N/A,#N/A,FALSE,"283PRYTD";#N/A,#N/A,FALSE,"DITSUM";#N/A,#N/A,FALSE,"SYSJRNL"}</definedName>
    <definedName name="wrn.CLP._.ENTITY._.PROV." hidden="1">{#N/A,#N/A,FALSE,"TITLEPG";#N/A,#N/A,FALSE,"INDEX";#N/A,#N/A,FALSE,"BKTAXINCOME";#N/A,#N/A,FALSE,"INTERESTALLOC";#N/A,#N/A,FALSE,"FITCALC";#N/A,#N/A,FALSE,"CCBT";#N/A,#N/A,FALSE,"CGE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;#N/A,#N/A,FALSE,"Pre close ETR"}</definedName>
    <definedName name="wrn.CLP._.INPUTS." hidden="1">{#N/A,#N/A,FALSE,"OTHERINPUTS";#N/A,#N/A,FALSE,"DITRATEINPUTS";#N/A,#N/A,FALSE,"SUPPLIEDADJINPUT";#N/A,#N/A,FALSE,"BR&amp;SUPADJ.";#N/A,#N/A,FALSE,"Total Seg Taxes";#N/A,#N/A,FALSE,"outside prov seg taxes"}</definedName>
    <definedName name="wrn.CLP._.POST._.CLOSE." hidden="1">{#N/A,#N/A,FALSE,"Post close ETR";#N/A,#N/A,FALSE,"ETR to Budget";#N/A,#N/A,FALSE,"ETR to Prior Year";#N/A,#N/A,FALSE,"ETR to Prior Year-qtr"}</definedName>
    <definedName name="wrn.CLP._.SEG._.PROV." hidden="1">{#N/A,#N/A,FALSE,"Rev Seg Taxes";#N/A,#N/A,FALSE,"BookRev Seg";#N/A,#N/A,FALSE,"Supp Adj Seg";#N/A,#N/A,FALSE,"Power Tax Sum Seg";#N/A,#N/A,FALSE,"Book Tax Inc Seg";#N/A,#N/A,FALSE,"Curr Tax Calc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Seg";#N/A,#N/A,FALSE,"SYSJRNLsegmented"}</definedName>
    <definedName name="wrn.CLP_GL." hidden="1">{#N/A,#N/A,FALSE,"GLDwnLoad"}</definedName>
    <definedName name="wrn.CLP_INPUTS." hidden="1">{#N/A,#N/A,FALSE,"OTHERINPUTS";#N/A,#N/A,FALSE,"DITRATEINPUTS";#N/A,#N/A,FALSE,"SUPPLIEDADJINPUT";#N/A,#N/A,FALSE,"TIMINGDIFFINPUTS";#N/A,#N/A,FALSE,"BR&amp;SUPADJ."}</definedName>
    <definedName name="wrn.CLP_PROV.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wrn.FISH._.STUDY." hidden="1">{#N/A,#N/A,FALSE,"ACCOUNT 190";#N/A,#N/A,FALSE,"ACCOUNT 282";#N/A,#N/A,FALSE,"ACCOUNT 283"}</definedName>
    <definedName name="wrn.marginal._.summary." hidden="1">{#N/A,#N/A,FALSE,"SHEET1 A";"marginal summary",#N/A,FALSE,"SHEET1 A";#N/A,#N/A,FALSE,"SHEET1 A";#N/A,#N/A,FALSE,"SHEET1 A";#N/A,#N/A,FALSE,"SHEET1 A"}</definedName>
    <definedName name="wrn.MARGINALS." hidden="1">{#N/A,#N/A,FALSE,"Sheet1";#N/A,#N/A,FALSE,"Sheet1"}</definedName>
    <definedName name="wrn.MARGINALS._.2." hidden="1">{#N/A,#N/A,FALSE,"Sheet1";#N/A,#N/A,FALSE,"Sheet1"}</definedName>
    <definedName name="wrn.MARGINALS._.OFFPEAK." hidden="1">{#N/A,#N/A,FALSE,"Sheet1";#N/A,#N/A,FALSE,"Sheet1"}</definedName>
    <definedName name="wrn.MARGINS." hidden="1">{#N/A,#N/A,FALSE,"SHEET1 A";#N/A,#N/A,FALSE,"SHEET1 A";#N/A,#N/A,FALSE,"SHEET1 A";#N/A,#N/A,FALSE,"SHEET1 A"}</definedName>
    <definedName name="wrn.NH._.Pilot._.Customer._.Profiles." hidden="1">{#N/A,#N/A,TRUE,"Rate P&amp;L";#N/A,#N/A,TRUE,"P&amp;L water";#N/A,#N/A,TRUE,"P&amp;L SH&amp;W";#N/A,#N/A,TRUE,"Rate G";#N/A,#N/A,TRUE,"Rate GV";#N/A,#N/A,TRUE,"Rate LG"}</definedName>
    <definedName name="wrn.Print." hidden="1">{#N/A,#N/A,FALSE,"Assumptions ";#N/A,#N/A,FALSE,"Maintenance";#N/A,#N/A,FALSE,"100MW INC";#N/A,#N/A,FALSE,"100MW DEC";#N/A,#N/A,FALSE,"STFUEL 1%";#N/A,#N/A,FALSE,"STFUEL NG"}</definedName>
    <definedName name="wrn.PSNH._.Post._.Close." hidden="1">{#N/A,#N/A,FALSE,"Post Close ETR";#N/A,#N/A,FALSE,"ETR to Budget";#N/A,#N/A,FALSE,"ETR to Prior Year";#N/A,#N/A,FALSE,"ETR to Prior Year-qtr"}</definedName>
    <definedName name="wrn.PSNH_GL." hidden="1">{#N/A,#N/A,FALSE,"GLDwnLoad"}</definedName>
    <definedName name="wrn.PSNH_INPUTS." hidden="1">{#N/A,#N/A,FALSE,"OTHERINPUTS";#N/A,#N/A,FALSE,"DITRATEINPUTS";#N/A,#N/A,FALSE,"SUPPLIEDADJINPUT";#N/A,#N/A,FALSE,"BR&amp;SUPADJ."}</definedName>
    <definedName name="wrn.PSNH_PROV." hidden="1">{#N/A,#N/A,FALSE,"TITLEPG";#N/A,#N/A,FALSE,"INDEX";#N/A,#N/A,FALSE,"BKTAXINCOME";#N/A,#N/A,FALSE,"INTERESTALLOC";#N/A,#N/A,FALSE,"FITCALC";#N/A,#N/A,FALSE,"NHBP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Pre Close ETR"}</definedName>
    <definedName name="wrn.REPORT." hidden="1">{"PRN1",#N/A,FALSE,"REPORT";"PRN2",#N/A,FALSE,"REPORT";"PRNA",#N/A,FALSE,"SALE200";"PRNB",#N/A,FALSE,"SALE200";"PRND",#N/A,FALSE,"SALE400";"PRNC",#N/A,FALSE,"SALE400"}</definedName>
    <definedName name="wrn.ROR._.MEMO." hidden="1">{#N/A,#N/A,FALSE,"RORMEMO"}</definedName>
    <definedName name="wrn.ROR_MEMO." hidden="1">{#N/A,#N/A,FALSE,"RORMEMO";#N/A,#N/A,FALSE,"RORSUMMARY";#N/A,#N/A,FALSE,"RORDETAIL"}</definedName>
    <definedName name="wrn.Walingfd." hidden="1">{"Rates",#N/A,FALSE,"Rates";"Energy",#N/A,FALSE,"Energy";"Costs",#N/A,FALSE,"Costs";"Summary",#N/A,FALSE,"Summary"}</definedName>
    <definedName name="wrn.WMECO._.Post._.Close." hidden="1">{#N/A,#N/A,FALSE,"Post Close ETR";#N/A,#N/A,FALSE,"ETR to Budget";#N/A,#N/A,FALSE,"ETR to Prior Year";#N/A,#N/A,FALSE,"ETR to Prior Year-qtr"}</definedName>
    <definedName name="wrn.WMECO._.Segment._.Inputs." hidden="1">{#N/A,#N/A,FALSE,"Rev Seg Taxes";#N/A,#N/A,FALSE,"Book Rev Seg";#N/A,#N/A,FALSE,"Supp Adj Seg";#N/A,#N/A,FALSE,"outside prov seg taxes";#N/A,#N/A,FALSE,"Total Seg Taxes"}</definedName>
    <definedName name="wrn.WMECO._.Segmented._.Prov." hidden="1">{#N/A,#N/A,FALSE,"Book Tax Inc Seg";#N/A,#N/A,FALSE,"Curr Tax Calc Seg";#N/A,#N/A,FALSE,"CCBT segmented ";#N/A,#N/A,FALSE,"MFT segmented";#N/A,#N/A,FALSE,"OP Perm Diff Seg";#N/A,#N/A,FALSE,"Non op Perm Diff Seg ";#N/A,#N/A,FALSE,"OP Tim Diff Seg";#N/A,#N/A,FALSE,"Nonop Tim Diff Seg";#N/A,#N/A,FALSE,"Oper Tim Diff detail Seg";#N/A,#N/A,FALSE,"Def Tax Detail OP Seg";#N/A,#N/A,FALSE,"Nonop Tim Diff detail Seg";#N/A,#N/A,FALSE,"Def Tax Detail NONOP Seg";#N/A,#N/A,FALSE,"SYSJRNL_SEGMENTED"}</definedName>
    <definedName name="wrn.WMECO_GL." hidden="1">{#N/A,#N/A,FALSE,"GLDwnLoad"}</definedName>
    <definedName name="wrn.WMECO_INPUTS." hidden="1">{#N/A,#N/A,FALSE,"OTHERINPUTS";#N/A,#N/A,FALSE,"DITRATEINPUTS";#N/A,#N/A,FALSE,"SUPPLIEDADJINPUT";#N/A,#N/A,FALSE,"TIMINGDIFFINPUTS";#N/A,#N/A,FALSE,"BR&amp;SUPADJ."}</definedName>
    <definedName name="wrn.WMECO_PROV.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rn.WMECO_PROV_HSS." hidden="1">{#N/A,#N/A,FALSE,"TITLEPG";#N/A,#N/A,FALSE,"INDEX";#N/A,#N/A,FALSE,"BKTAXINCOME";#N/A,#N/A,FALSE,"INTERESTALLOC";#N/A,#N/A,FALSE,"FITCALC";#N/A,#N/A,FALSE,"CCBT";#N/A,#N/A,FALSE,"OPPERMEVENTS";#N/A,#N/A,FALSE,"MFT";#N/A,#N/A,FALSE,"NONOPPERMEVENTS";#N/A,#N/A,FALSE,"OPTIMEVENTS";#N/A,#N/A,FALSE,"NONOPTIMEVENTS";#N/A,#N/A,FALSE,"OPPERMDIFF";#N/A,#N/A,FALSE,"OPTIMDIFF";#N/A,#N/A,FALSE,"NONOPPERMDIFF";#N/A,#N/A,FALSE,"NONOPTIMDIFF";#N/A,#N/A,FALSE,"DEPREC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NONOP283PRYTD";#N/A,#N/A,FALSE,"OP283PRYTD";#N/A,#N/A,FALSE,"DITSUM";#N/A,#N/A,FALSE,"Pre Close ETR";#N/A,#N/A,FALSE,"Post Close ETR";#N/A,#N/A,FALSE,"ETR to Budget";#N/A,#N/A,FALSE,"ETR to Prior Year";#N/A,#N/A,FALSE,"ETR to Prior Year-qtr";#N/A,#N/A,FALSE,"CRYTDACREC";#N/A,#N/A,FALSE,"PRYTDACREC";#N/A,#N/A,FALSE,"SYSJRNL";#N/A,#N/A,FALSE,"J.E. UPLOAD DATA";#N/A,#N/A,FALSE,"SYSJRNL_SEGMENTED";#N/A,#N/A,FALSE,"J.E. UPLOAD SEGMENTED";#N/A,#N/A,FALSE,"GLDwnLoad";#N/A,#N/A,FALSE,"GLDwnLoad";#N/A,#N/A,FALSE,"FAS109 _SUMMARY";#N/A,#N/A,FALSE,"RA SUMMARY";#N/A,#N/A,FALSE,"BS analysis 2";#N/A,#N/A,FALSE,"BS analysis"}</definedName>
    <definedName name="wrn.WMECO_PROV_OLD." hidden="1">{#N/A,#N/A,FALSE,"TITLEPG";#N/A,#N/A,FALSE,"INDEX";#N/A,#N/A,FALSE,"BKTAXINCOME";#N/A,#N/A,FALSE,"INTERESTALLOC";#N/A,#N/A,FALSE,"CCBT";#N/A,#N/A,FALSE,"FITCALC";#N/A,#N/A,FALSE,"MFT";#N/A,#N/A,FALSE,"OPPERMEVENTS";#N/A,#N/A,FALSE,"NONOPPERMEVENTS";#N/A,#N/A,FALSE,"OPTIMEVENTS";#N/A,#N/A,FALSE,"NONOPTIMEVENTS";#N/A,#N/A,FALSE,"OPPERMDIFF";#N/A,#N/A,FALSE,"NONOPPERMDIFF";#N/A,#N/A,FALSE,"OPTIMDIFF";#N/A,#N/A,FALSE,"NONOPTIMDIFF";#N/A,#N/A,FALSE,"DEPREC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NONOP283PRYTD";#N/A,#N/A,FALSE,"OP283PRYTD";#N/A,#N/A,FALSE,"DITSUM";#N/A,#N/A,FALSE,"Pre Close ETR";#N/A,#N/A,FALSE,"Post Close ETR";#N/A,#N/A,FALSE,"ETR to Budget";#N/A,#N/A,FALSE,"ETR to Prior Year";#N/A,#N/A,FALSE,"ETR to Prior Year-qtr";#N/A,#N/A,FALSE,"CRYTDACREC";#N/A,#N/A,FALSE,"PRYTDACREC";#N/A,#N/A,FALSE,"SYSJRNL";#N/A,#N/A,FALSE,"J.E. UPLOAD DATA";#N/A,#N/A,FALSE,"SYSJRNL_SEGMENTED";#N/A,#N/A,FALSE,"J.E. UPLOAD SEGMENTED";#N/A,#N/A,FALSE,"GLDwnLoad";#N/A,#N/A,FALSE,"FAS 109 Study";#N/A,#N/A,FALSE,"FAS 109 Plant";#N/A,#N/A,FALSE,"FAS109 _SUMMARY";#N/A,#N/A,FALSE,"RA SUMMARY";#N/A,#N/A,FALSE,"BS analysis";#N/A,#N/A,FALSE,"BS analysis 2"}</definedName>
    <definedName name="wrn.xnh.xcust.xprof" hidden="1">{#N/A,#N/A,TRUE,"Rate P&amp;L";#N/A,#N/A,TRUE,"P&amp;L water";#N/A,#N/A,TRUE,"P&amp;L SH&amp;W";#N/A,#N/A,TRUE,"Rate G";#N/A,#N/A,TRUE,"Rate GV";#N/A,#N/A,TRUE,"Rate LG"}</definedName>
    <definedName name="wrn.xrep" hidden="1">{"PRN1",#N/A,FALSE,"REPORT";"PRN2",#N/A,FALSE,"REPORT";"PRNA",#N/A,FALSE,"SALE200";"PRNB",#N/A,FALSE,"SALE200";"PRND",#N/A,FALSE,"SALE400";"PRNC",#N/A,FALSE,"SALE400"}</definedName>
    <definedName name="xnewname" hidden="1">{#N/A,#N/A,TRUE,"Rate P&amp;L";#N/A,#N/A,TRUE,"P&amp;L water";#N/A,#N/A,TRUE,"P&amp;L SH&amp;W";#N/A,#N/A,TRUE,"Rate G";#N/A,#N/A,TRUE,"Rate GV";#N/A,#N/A,TRUE,"Rate LG"}</definedName>
    <definedName name="xoldname" hidden="1">{#N/A,#N/A,TRUE,"Rate P&amp;L";#N/A,#N/A,TRUE,"P&amp;L water";#N/A,#N/A,TRUE,"P&amp;L SH&amp;W";#N/A,#N/A,TRUE,"Rate G";#N/A,#N/A,TRUE,"Rate GV";#N/A,#N/A,TRUE,"Rate LG"}</definedName>
    <definedName name="xxwhat" hidden="1">{#N/A,#N/A,TRUE,"Rate P&amp;L";#N/A,#N/A,TRUE,"P&amp;L water";#N/A,#N/A,TRUE,"P&amp;L SH&amp;W";#N/A,#N/A,TRUE,"Rate G";#N/A,#N/A,TRUE,"Rate GV";#N/A,#N/A,TRUE,"Rate LG"}</definedName>
    <definedName name="xxxxxxxxxxxx" hidden="1">{#N/A,#N/A,TRUE,"Rate P&amp;L";#N/A,#N/A,TRUE,"P&amp;L water";#N/A,#N/A,TRUE,"P&amp;L SH&amp;W";#N/A,#N/A,TRUE,"Rate G";#N/A,#N/A,TRUE,"Rate GV";#N/A,#N/A,TRUE,"Rate LG"}</definedName>
    <definedName name="YEAR" localSheetId="1">#REF!</definedName>
    <definedName name="YEAR" localSheetId="2">#REF!</definedName>
    <definedName name="YEAR" localSheetId="3">#REF!</definedName>
    <definedName name="YEAR" localSheetId="4">#REF!</definedName>
    <definedName name="YEAR" localSheetId="5">#REF!</definedName>
    <definedName name="YEAR" localSheetId="6">#REF!</definedName>
    <definedName name="YEAR" localSheetId="7">#REF!</definedName>
    <definedName name="YEAR" localSheetId="8">#REF!</definedName>
    <definedName name="YEAR" localSheetId="9">#REF!</definedName>
    <definedName name="YEAR" localSheetId="10">#REF!</definedName>
    <definedName name="YEAR" localSheetId="11">#REF!</definedName>
    <definedName name="YEAR" localSheetId="12">#REF!</definedName>
    <definedName name="YEAR" localSheetId="13">#REF!</definedName>
    <definedName name="YEAR" localSheetId="14">#REF!</definedName>
    <definedName name="YEAR" localSheetId="15">#REF!</definedName>
    <definedName name="YEAR" localSheetId="16">#REF!</definedName>
    <definedName name="YEAR" localSheetId="17">#REF!</definedName>
    <definedName name="YEAR" localSheetId="18">#REF!</definedName>
    <definedName name="YEAR" localSheetId="19">#REF!</definedName>
    <definedName name="YEAR" localSheetId="20">#REF!</definedName>
    <definedName name="YEAR" localSheetId="21">#REF!</definedName>
    <definedName name="YEAR" localSheetId="22">#REF!</definedName>
    <definedName name="YEAR" localSheetId="23">#REF!</definedName>
    <definedName name="YEAR" localSheetId="24">#REF!</definedName>
    <definedName name="YEAR" localSheetId="25">#REF!</definedName>
    <definedName name="YEAR" localSheetId="26">#REF!</definedName>
    <definedName name="YEAR">#REF!</definedName>
    <definedName name="yrtm1">[4]Print!$I$31</definedName>
    <definedName name="yrtm2">[4]Print!$G$31</definedName>
    <definedName name="yrtm3">[4]Print!$E$31</definedName>
    <definedName name="yrtm4">[4]Print!$C$31</definedName>
    <definedName name="Z" localSheetId="1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 localSheetId="14">#REF!</definedName>
    <definedName name="Z" localSheetId="15">#REF!</definedName>
    <definedName name="Z" localSheetId="16">#REF!</definedName>
    <definedName name="Z" localSheetId="17">#REF!</definedName>
    <definedName name="Z" localSheetId="18">#REF!</definedName>
    <definedName name="Z" localSheetId="19">#REF!</definedName>
    <definedName name="Z" localSheetId="20">#REF!</definedName>
    <definedName name="Z" localSheetId="21">#REF!</definedName>
    <definedName name="Z" localSheetId="22">#REF!</definedName>
    <definedName name="Z" localSheetId="23">#REF!</definedName>
    <definedName name="Z" localSheetId="24">#REF!</definedName>
    <definedName name="Z" localSheetId="25">#REF!</definedName>
    <definedName name="Z" localSheetId="26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1" i="7" l="1"/>
  <c r="Z10" i="7"/>
  <c r="Y11" i="7"/>
  <c r="Y10" i="7"/>
  <c r="Y37" i="7"/>
  <c r="Y38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Z37" i="7"/>
  <c r="Z38" i="7"/>
  <c r="Z13" i="7"/>
  <c r="N6" i="7"/>
  <c r="N5" i="7"/>
  <c r="N4" i="7"/>
  <c r="AB12" i="41"/>
  <c r="AB15" i="41" s="1"/>
  <c r="AB16" i="41" s="1"/>
  <c r="AB19" i="41"/>
  <c r="AB21" i="41" s="1"/>
  <c r="AB20" i="41"/>
  <c r="AB14" i="41"/>
  <c r="U23" i="41"/>
  <c r="U24" i="41"/>
  <c r="U25" i="41"/>
  <c r="U26" i="41"/>
  <c r="U27" i="41"/>
  <c r="U28" i="41"/>
  <c r="U22" i="41"/>
  <c r="T23" i="41"/>
  <c r="T24" i="41"/>
  <c r="T25" i="41"/>
  <c r="T26" i="41"/>
  <c r="T27" i="41"/>
  <c r="T28" i="41"/>
  <c r="T22" i="41"/>
  <c r="AB22" i="41" l="1"/>
  <c r="AB23" i="41" s="1"/>
</calcChain>
</file>

<file path=xl/sharedStrings.xml><?xml version="1.0" encoding="utf-8"?>
<sst xmlns="http://schemas.openxmlformats.org/spreadsheetml/2006/main" count="1589" uniqueCount="193">
  <si>
    <t>Rate</t>
  </si>
  <si>
    <t>Charging Ports</t>
  </si>
  <si>
    <t>Capacity per Port</t>
  </si>
  <si>
    <t>EVR-001</t>
  </si>
  <si>
    <t>EVR-002</t>
  </si>
  <si>
    <t>EVR-003</t>
  </si>
  <si>
    <t>EVR-004</t>
  </si>
  <si>
    <t>EVR-005</t>
  </si>
  <si>
    <t>EVR-006</t>
  </si>
  <si>
    <t>EVR-007</t>
  </si>
  <si>
    <t>EVR-008</t>
  </si>
  <si>
    <t>EVR-009</t>
  </si>
  <si>
    <t>EVR-010</t>
  </si>
  <si>
    <t>EVR-011</t>
  </si>
  <si>
    <t>EVR-012</t>
  </si>
  <si>
    <t>EVR-013</t>
  </si>
  <si>
    <t>EVR-014</t>
  </si>
  <si>
    <t>EVR-015</t>
  </si>
  <si>
    <t>EVR-016</t>
  </si>
  <si>
    <t>Maximum</t>
  </si>
  <si>
    <t>Total</t>
  </si>
  <si>
    <t>Billing Period</t>
  </si>
  <si>
    <t>Demand</t>
  </si>
  <si>
    <t>Usage</t>
  </si>
  <si>
    <t>Load</t>
  </si>
  <si>
    <t>From</t>
  </si>
  <si>
    <t>To</t>
  </si>
  <si>
    <t>kW</t>
  </si>
  <si>
    <t>kWh</t>
  </si>
  <si>
    <t>Factor</t>
  </si>
  <si>
    <t>Difference</t>
  </si>
  <si>
    <t>% Chg</t>
  </si>
  <si>
    <t>Address</t>
  </si>
  <si>
    <t>Monthly</t>
  </si>
  <si>
    <t>116 Danbury Road, New Milford</t>
  </si>
  <si>
    <t xml:space="preserve">25 Old Kings Highway, Darien </t>
  </si>
  <si>
    <t xml:space="preserve">1460 Post Road, Westport </t>
  </si>
  <si>
    <t>25-55 Wells Street, Glastonbury</t>
  </si>
  <si>
    <t>777 Main Street, Hartford</t>
  </si>
  <si>
    <t>1445 New Britain Avenue, West Hartford</t>
  </si>
  <si>
    <t>0 Merritt PKWY, Greenwich</t>
  </si>
  <si>
    <t>7 Backus Avenue, Danbury</t>
  </si>
  <si>
    <t>1470 Pleasant Valley Road, Manchester</t>
  </si>
  <si>
    <t>2233 Summer Street, Stamford</t>
  </si>
  <si>
    <t>1145 High Ridge Road, Stamford</t>
  </si>
  <si>
    <t>160 Kukas Lane, Waterbury</t>
  </si>
  <si>
    <t>EVR-017</t>
  </si>
  <si>
    <t>1 South Street, Madison</t>
  </si>
  <si>
    <t>EVR-018</t>
  </si>
  <si>
    <t>1 North Avenue, Madison</t>
  </si>
  <si>
    <t>EVR-019</t>
  </si>
  <si>
    <t>10 Jennings Road, Hartford</t>
  </si>
  <si>
    <t>EVR-020</t>
  </si>
  <si>
    <t>893 East Main Street, Meriden</t>
  </si>
  <si>
    <t>EVR-021</t>
  </si>
  <si>
    <t>I95 North, Darien</t>
  </si>
  <si>
    <t>EVR-022</t>
  </si>
  <si>
    <t>I95 South, Darien</t>
  </si>
  <si>
    <t>EVR-023</t>
  </si>
  <si>
    <t>351 North Frontage Road, New London</t>
  </si>
  <si>
    <t>EVgo</t>
  </si>
  <si>
    <t>DC Fast Charger</t>
  </si>
  <si>
    <t>Ports</t>
  </si>
  <si>
    <t>Charging</t>
  </si>
  <si>
    <t>Capacity</t>
  </si>
  <si>
    <t>Max</t>
  </si>
  <si>
    <t>Company</t>
  </si>
  <si>
    <t>Billing Rate</t>
  </si>
  <si>
    <t>Charger Type</t>
  </si>
  <si>
    <t>Max Capacity</t>
  </si>
  <si>
    <t>EV Rider Start Date</t>
  </si>
  <si>
    <t>c/kWh</t>
  </si>
  <si>
    <t>Average=&gt;</t>
  </si>
  <si>
    <t>Max=&gt;</t>
  </si>
  <si>
    <t>Charged</t>
  </si>
  <si>
    <t>Per Port</t>
  </si>
  <si>
    <t xml:space="preserve"> Bill</t>
  </si>
  <si>
    <t>Bill</t>
  </si>
  <si>
    <t>EV Rate Rider</t>
  </si>
  <si>
    <t>Tesla</t>
  </si>
  <si>
    <t>Supercharger V2</t>
  </si>
  <si>
    <t>Supercharger V3</t>
  </si>
  <si>
    <t>May 2019</t>
  </si>
  <si>
    <t>Ratchet</t>
  </si>
  <si>
    <t>Number of Vehicles *</t>
  </si>
  <si>
    <t>Note</t>
  </si>
  <si>
    <t>On-Peak</t>
  </si>
  <si>
    <t>Off-Peak</t>
  </si>
  <si>
    <t>kVA</t>
  </si>
  <si>
    <t>Estimated Rate 56</t>
  </si>
  <si>
    <t xml:space="preserve">Estimated Rate 30 </t>
  </si>
  <si>
    <t>ID #</t>
  </si>
  <si>
    <t>Customer</t>
  </si>
  <si>
    <t>Max #</t>
  </si>
  <si>
    <t xml:space="preserve">Vehicles </t>
  </si>
  <si>
    <t>Billing</t>
  </si>
  <si>
    <t>Diff</t>
  </si>
  <si>
    <t>Ave Bill</t>
  </si>
  <si>
    <t>Average</t>
  </si>
  <si>
    <t>CL&amp;P dba Everesource Energy</t>
  </si>
  <si>
    <t>Docket No. 17-10-46RE01</t>
  </si>
  <si>
    <t>Attachment 2</t>
  </si>
  <si>
    <t>Total=&gt;</t>
  </si>
  <si>
    <t>EV Rider</t>
  </si>
  <si>
    <t>Start</t>
  </si>
  <si>
    <t>Date</t>
  </si>
  <si>
    <t>Jun 2019</t>
  </si>
  <si>
    <t>Aug 2019</t>
  </si>
  <si>
    <t>1 Interstate 95 North, Darien (#1)</t>
  </si>
  <si>
    <t>1 Interstate 95 North, Darien (#2)</t>
  </si>
  <si>
    <t>1 Interstate 95 South, Darien (#1)</t>
  </si>
  <si>
    <t>1 Interstate 95 South, Darien (#2)</t>
  </si>
  <si>
    <t>EV Charging Station Data</t>
  </si>
  <si>
    <t>Compliance Order No. 5</t>
  </si>
  <si>
    <t>Charging Station Not Operational</t>
  </si>
  <si>
    <t>* The number of vehicles charged per month is provided by the EV Station owner and is on a calendar month basis.</t>
  </si>
  <si>
    <t>Feb 2020</t>
  </si>
  <si>
    <t>Mar 2020</t>
  </si>
  <si>
    <t>Dec 2019</t>
  </si>
  <si>
    <t>CL&amp;P dba Eversource Energy EV Charging Stations Summary</t>
  </si>
  <si>
    <t>Estimated</t>
  </si>
  <si>
    <t>Estimated Rate 35</t>
  </si>
  <si>
    <t>2019 Average=&gt;</t>
  </si>
  <si>
    <t>2020 Average=&gt;</t>
  </si>
  <si>
    <t xml:space="preserve">Estimated Rate 37 </t>
  </si>
  <si>
    <t>Jun 2020</t>
  </si>
  <si>
    <t>11 East Main Street, North Canaan</t>
  </si>
  <si>
    <t>Oct 2020</t>
  </si>
  <si>
    <t>Apr 2020</t>
  </si>
  <si>
    <t>EVR-024</t>
  </si>
  <si>
    <t>Aug 2020</t>
  </si>
  <si>
    <t>903 Hartford Turnpike, Waterford</t>
  </si>
  <si>
    <t>420 Buckland Hills Drive, Manchester</t>
  </si>
  <si>
    <t>Electrify America</t>
  </si>
  <si>
    <t>Data N.A.</t>
  </si>
  <si>
    <t>EVR-025</t>
  </si>
  <si>
    <t>EVR-026</t>
  </si>
  <si>
    <t>Page 27 of 27</t>
  </si>
  <si>
    <t>Page 26 of 27</t>
  </si>
  <si>
    <t>Page 25 of 27</t>
  </si>
  <si>
    <t>Page 24 of 27</t>
  </si>
  <si>
    <t>Page 23 of 27</t>
  </si>
  <si>
    <t>Page 22 of 27</t>
  </si>
  <si>
    <t>Page 21 of 27</t>
  </si>
  <si>
    <t>Page 20 of 27</t>
  </si>
  <si>
    <t>Page 19 of 27</t>
  </si>
  <si>
    <t>Page 18 of 28</t>
  </si>
  <si>
    <t>Page 17 of 27</t>
  </si>
  <si>
    <t>Page 16 of 27</t>
  </si>
  <si>
    <t>Page 15 of 27</t>
  </si>
  <si>
    <t>Page 14 of 27</t>
  </si>
  <si>
    <t>Page 13 of 27</t>
  </si>
  <si>
    <t>Page 12 of 27</t>
  </si>
  <si>
    <t>Page 11 of 27</t>
  </si>
  <si>
    <t>Page 10 of 27</t>
  </si>
  <si>
    <t>Page 9 of 27</t>
  </si>
  <si>
    <t>Page 8 of 27</t>
  </si>
  <si>
    <t>Page 7 of 27</t>
  </si>
  <si>
    <t>Page 6 of 27</t>
  </si>
  <si>
    <t>Page 5 of 27</t>
  </si>
  <si>
    <t>Page 4 of 27</t>
  </si>
  <si>
    <t>Page 3 of 27</t>
  </si>
  <si>
    <t>Page 2 of 27</t>
  </si>
  <si>
    <t>Page 1 of 27</t>
  </si>
  <si>
    <t>EVR-027</t>
  </si>
  <si>
    <t>April 1, 2021</t>
  </si>
  <si>
    <t xml:space="preserve">160 River Road, Lisbon </t>
  </si>
  <si>
    <t>2020 Monthly Billing</t>
  </si>
  <si>
    <t>Applicable Bill</t>
  </si>
  <si>
    <t>N.A.</t>
  </si>
  <si>
    <t>EV Charging Station built after the reporting period</t>
  </si>
  <si>
    <t>Jan 2021</t>
  </si>
  <si>
    <t>Max Demand</t>
  </si>
  <si>
    <t>Average kWh</t>
  </si>
  <si>
    <t>Average Load Factor</t>
  </si>
  <si>
    <t>Average Bill Savings</t>
  </si>
  <si>
    <t>Energy</t>
  </si>
  <si>
    <t>$</t>
  </si>
  <si>
    <t>Load Factor</t>
  </si>
  <si>
    <t>%</t>
  </si>
  <si>
    <t>Hours/month</t>
  </si>
  <si>
    <t>#</t>
  </si>
  <si>
    <t>Standard bill</t>
  </si>
  <si>
    <t>$/kW</t>
  </si>
  <si>
    <t>$/kWh</t>
  </si>
  <si>
    <t>kWh/mo</t>
  </si>
  <si>
    <t>Demand component</t>
  </si>
  <si>
    <t>Energy component</t>
  </si>
  <si>
    <t>Test bill</t>
  </si>
  <si>
    <t>Test rate demand</t>
  </si>
  <si>
    <t>All-in</t>
  </si>
  <si>
    <t>Savings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</si>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</sst>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#,##0.0"/>
    <numFmt numFmtId="166" formatCode="0.0%"/>
    <numFmt numFmtId="167" formatCode="[$-409]mmmm\-yy;@"/>
    <numFmt numFmtId="168" formatCode="_(&quot;$&quot;* #,##0_);_(&quot;$&quot;* \(#,##0\);_(&quot;$&quot;* &quot;-&quot;??_);_(@_)"/>
    <numFmt numFmtId="169" formatCode="0.0"/>
    <numFmt numFmtId="170" formatCode="_(* #,##0.0_);_(* \(#,##0.0\);_(* &quot;-&quot;??_);_(@_)"/>
    <numFmt numFmtId="171" formatCode="#,##0.0_);\(#,##0.0\)"/>
    <numFmt numFmtId="172" formatCode="_(&quot;$&quot;* #,##0.00_);_(&quot;$&quot;* \(#,##0.00\);_(&quot;$&quot;* &quot;-&quot;_);_(@_)"/>
    <numFmt numFmtId="173" formatCode="_(* #,##0.000_);_(* \(#,##0.0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6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centerContinuous"/>
    </xf>
    <xf numFmtId="0" fontId="0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4" fontId="0" fillId="0" borderId="0" xfId="0" applyNumberFormat="1" applyBorder="1"/>
    <xf numFmtId="165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left"/>
    </xf>
    <xf numFmtId="44" fontId="0" fillId="0" borderId="0" xfId="0" applyNumberFormat="1" applyBorder="1"/>
    <xf numFmtId="166" fontId="0" fillId="0" borderId="0" xfId="1" applyNumberFormat="1" applyFont="1" applyBorder="1"/>
    <xf numFmtId="0" fontId="0" fillId="0" borderId="0" xfId="0" applyBorder="1" applyAlignment="1"/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44" fontId="1" fillId="0" borderId="0" xfId="0" applyNumberFormat="1" applyFont="1" applyBorder="1"/>
    <xf numFmtId="44" fontId="1" fillId="0" borderId="0" xfId="2" applyFont="1"/>
    <xf numFmtId="14" fontId="0" fillId="0" borderId="0" xfId="0" applyNumberFormat="1" applyAlignment="1">
      <alignment horizontal="center"/>
    </xf>
    <xf numFmtId="166" fontId="0" fillId="0" borderId="0" xfId="1" applyNumberFormat="1" applyFont="1"/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center"/>
    </xf>
    <xf numFmtId="167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39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Continuous"/>
    </xf>
    <xf numFmtId="3" fontId="2" fillId="0" borderId="0" xfId="0" applyNumberFormat="1" applyFont="1" applyBorder="1" applyAlignment="1">
      <alignment horizontal="center"/>
    </xf>
    <xf numFmtId="168" fontId="0" fillId="0" borderId="0" xfId="0" applyNumberFormat="1" applyBorder="1"/>
    <xf numFmtId="168" fontId="1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37" fontId="0" fillId="0" borderId="0" xfId="0" applyNumberFormat="1" applyBorder="1" applyAlignment="1"/>
    <xf numFmtId="37" fontId="6" fillId="0" borderId="0" xfId="0" applyNumberFormat="1" applyFont="1" applyBorder="1" applyAlignment="1"/>
    <xf numFmtId="37" fontId="0" fillId="0" borderId="0" xfId="0" applyNumberFormat="1" applyBorder="1"/>
    <xf numFmtId="37" fontId="2" fillId="0" borderId="0" xfId="0" applyNumberFormat="1" applyFont="1" applyBorder="1"/>
    <xf numFmtId="166" fontId="2" fillId="0" borderId="0" xfId="1" applyNumberFormat="1" applyFont="1" applyBorder="1"/>
    <xf numFmtId="165" fontId="0" fillId="0" borderId="2" xfId="0" applyNumberFormat="1" applyBorder="1" applyAlignment="1">
      <alignment horizontal="centerContinuous"/>
    </xf>
    <xf numFmtId="3" fontId="0" fillId="0" borderId="3" xfId="0" applyNumberFormat="1" applyBorder="1" applyAlignment="1">
      <alignment horizontal="centerContinuous"/>
    </xf>
    <xf numFmtId="10" fontId="0" fillId="0" borderId="4" xfId="1" applyNumberFormat="1" applyFont="1" applyBorder="1" applyAlignment="1">
      <alignment horizontal="centerContinuous"/>
    </xf>
    <xf numFmtId="165" fontId="0" fillId="0" borderId="5" xfId="0" applyNumberFormat="1" applyBorder="1" applyAlignment="1">
      <alignment horizontal="centerContinuous"/>
    </xf>
    <xf numFmtId="10" fontId="0" fillId="0" borderId="6" xfId="1" applyNumberFormat="1" applyFont="1" applyBorder="1" applyAlignment="1">
      <alignment horizontal="centerContinuous"/>
    </xf>
    <xf numFmtId="165" fontId="0" fillId="0" borderId="7" xfId="0" applyNumberFormat="1" applyBorder="1" applyAlignment="1">
      <alignment horizontal="centerContinuous"/>
    </xf>
    <xf numFmtId="3" fontId="0" fillId="0" borderId="8" xfId="0" applyNumberFormat="1" applyBorder="1" applyAlignment="1">
      <alignment horizontal="centerContinuous"/>
    </xf>
    <xf numFmtId="10" fontId="0" fillId="0" borderId="9" xfId="1" applyNumberFormat="1" applyFont="1" applyBorder="1" applyAlignment="1">
      <alignment horizontal="centerContinuous"/>
    </xf>
    <xf numFmtId="0" fontId="5" fillId="0" borderId="1" xfId="0" applyFont="1" applyFill="1" applyBorder="1" applyAlignment="1">
      <alignment horizontal="centerContinuous"/>
    </xf>
    <xf numFmtId="169" fontId="0" fillId="0" borderId="0" xfId="0" applyNumberFormat="1" applyAlignment="1">
      <alignment horizontal="center"/>
    </xf>
    <xf numFmtId="169" fontId="0" fillId="0" borderId="0" xfId="0" applyNumberFormat="1"/>
    <xf numFmtId="169" fontId="2" fillId="0" borderId="0" xfId="0" applyNumberFormat="1" applyFont="1" applyAlignment="1">
      <alignment horizontal="center"/>
    </xf>
    <xf numFmtId="170" fontId="0" fillId="0" borderId="0" xfId="0" applyNumberFormat="1" applyBorder="1" applyAlignment="1"/>
    <xf numFmtId="42" fontId="0" fillId="0" borderId="0" xfId="0" applyNumberFormat="1" applyBorder="1" applyAlignment="1"/>
    <xf numFmtId="41" fontId="0" fillId="0" borderId="0" xfId="0" applyNumberFormat="1" applyBorder="1" applyAlignment="1"/>
    <xf numFmtId="41" fontId="6" fillId="0" borderId="0" xfId="0" applyNumberFormat="1" applyFont="1" applyBorder="1" applyAlignment="1"/>
    <xf numFmtId="42" fontId="0" fillId="0" borderId="0" xfId="0" applyNumberFormat="1" applyBorder="1"/>
    <xf numFmtId="41" fontId="0" fillId="0" borderId="0" xfId="0" applyNumberFormat="1" applyBorder="1"/>
    <xf numFmtId="41" fontId="6" fillId="0" borderId="0" xfId="0" applyNumberFormat="1" applyFont="1" applyBorder="1"/>
    <xf numFmtId="166" fontId="6" fillId="0" borderId="0" xfId="1" applyNumberFormat="1" applyFont="1" applyBorder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41" fontId="0" fillId="0" borderId="0" xfId="0" applyNumberFormat="1"/>
    <xf numFmtId="41" fontId="0" fillId="0" borderId="0" xfId="0" applyNumberFormat="1" applyFill="1"/>
    <xf numFmtId="41" fontId="6" fillId="0" borderId="0" xfId="0" applyNumberFormat="1" applyFont="1"/>
    <xf numFmtId="171" fontId="0" fillId="0" borderId="0" xfId="0" applyNumberFormat="1" applyBorder="1" applyAlignment="1">
      <alignment horizontal="center"/>
    </xf>
    <xf numFmtId="171" fontId="2" fillId="0" borderId="0" xfId="0" applyNumberFormat="1" applyFont="1" applyBorder="1" applyAlignment="1">
      <alignment horizontal="center"/>
    </xf>
    <xf numFmtId="170" fontId="6" fillId="0" borderId="0" xfId="0" applyNumberFormat="1" applyFont="1" applyBorder="1" applyAlignment="1"/>
    <xf numFmtId="42" fontId="0" fillId="0" borderId="0" xfId="0" applyNumberFormat="1"/>
    <xf numFmtId="171" fontId="0" fillId="0" borderId="0" xfId="0" applyNumberFormat="1" applyBorder="1"/>
    <xf numFmtId="171" fontId="2" fillId="0" borderId="0" xfId="0" applyNumberFormat="1" applyFont="1" applyBorder="1"/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41" fontId="0" fillId="0" borderId="0" xfId="0" applyNumberFormat="1" applyAlignment="1">
      <alignment horizontal="center"/>
    </xf>
    <xf numFmtId="166" fontId="0" fillId="0" borderId="0" xfId="1" applyNumberFormat="1" applyFont="1" applyFill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41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Continuous"/>
    </xf>
    <xf numFmtId="171" fontId="6" fillId="0" borderId="0" xfId="0" applyNumberFormat="1" applyFont="1" applyBorder="1" applyAlignment="1">
      <alignment horizontal="center"/>
    </xf>
    <xf numFmtId="171" fontId="6" fillId="0" borderId="0" xfId="0" applyNumberFormat="1" applyFont="1" applyBorder="1"/>
    <xf numFmtId="172" fontId="6" fillId="0" borderId="0" xfId="0" applyNumberFormat="1" applyFont="1" applyBorder="1" applyAlignment="1"/>
    <xf numFmtId="3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4" fontId="0" fillId="0" borderId="0" xfId="0" applyNumberFormat="1" applyFill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166" fontId="2" fillId="0" borderId="0" xfId="1" applyNumberFormat="1" applyFont="1" applyBorder="1" applyAlignment="1">
      <alignment horizontal="center" vertical="center"/>
    </xf>
    <xf numFmtId="41" fontId="6" fillId="0" borderId="0" xfId="0" applyNumberFormat="1" applyFont="1" applyBorder="1" applyAlignment="1">
      <alignment horizontal="center" vertical="center"/>
    </xf>
    <xf numFmtId="171" fontId="6" fillId="0" borderId="0" xfId="0" applyNumberFormat="1" applyFont="1" applyBorder="1" applyAlignment="1">
      <alignment horizontal="center" vertical="center"/>
    </xf>
    <xf numFmtId="41" fontId="6" fillId="0" borderId="0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right" vertical="center"/>
    </xf>
    <xf numFmtId="171" fontId="6" fillId="0" borderId="0" xfId="0" applyNumberFormat="1" applyFont="1" applyBorder="1" applyAlignment="1">
      <alignment horizontal="right" vertical="center"/>
    </xf>
    <xf numFmtId="166" fontId="6" fillId="0" borderId="0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166" fontId="0" fillId="0" borderId="0" xfId="1" applyNumberFormat="1" applyFont="1" applyAlignment="1">
      <alignment horizontal="center"/>
    </xf>
    <xf numFmtId="42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44" fontId="6" fillId="0" borderId="0" xfId="0" applyNumberFormat="1" applyFont="1" applyBorder="1"/>
    <xf numFmtId="0" fontId="0" fillId="0" borderId="0" xfId="0" applyFont="1"/>
    <xf numFmtId="0" fontId="1" fillId="0" borderId="2" xfId="0" applyFont="1" applyBorder="1" applyAlignment="1">
      <alignment horizontal="center"/>
    </xf>
    <xf numFmtId="0" fontId="0" fillId="0" borderId="3" xfId="0" applyBorder="1" applyAlignment="1"/>
    <xf numFmtId="3" fontId="0" fillId="0" borderId="3" xfId="0" applyNumberForma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8" fontId="1" fillId="0" borderId="3" xfId="0" applyNumberFormat="1" applyFont="1" applyBorder="1"/>
    <xf numFmtId="171" fontId="0" fillId="0" borderId="3" xfId="0" applyNumberFormat="1" applyBorder="1" applyAlignment="1">
      <alignment horizontal="center"/>
    </xf>
    <xf numFmtId="39" fontId="0" fillId="0" borderId="3" xfId="0" applyNumberFormat="1" applyBorder="1" applyAlignment="1">
      <alignment horizontal="center"/>
    </xf>
    <xf numFmtId="171" fontId="0" fillId="0" borderId="3" xfId="0" applyNumberFormat="1" applyBorder="1"/>
    <xf numFmtId="44" fontId="1" fillId="0" borderId="3" xfId="0" applyNumberFormat="1" applyFont="1" applyBorder="1"/>
    <xf numFmtId="166" fontId="0" fillId="0" borderId="3" xfId="1" applyNumberFormat="1" applyFont="1" applyBorder="1"/>
    <xf numFmtId="0" fontId="0" fillId="0" borderId="3" xfId="0" applyBorder="1"/>
    <xf numFmtId="3" fontId="1" fillId="0" borderId="3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165" fontId="1" fillId="0" borderId="8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69" fontId="0" fillId="0" borderId="0" xfId="0" applyNumberFormat="1" applyFont="1" applyAlignment="1">
      <alignment horizontal="center"/>
    </xf>
    <xf numFmtId="3" fontId="0" fillId="0" borderId="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left"/>
    </xf>
    <xf numFmtId="171" fontId="0" fillId="0" borderId="0" xfId="0" applyNumberFormat="1" applyFont="1" applyBorder="1" applyAlignment="1">
      <alignment horizontal="center"/>
    </xf>
    <xf numFmtId="39" fontId="0" fillId="0" borderId="0" xfId="0" applyNumberFormat="1" applyFont="1" applyBorder="1" applyAlignment="1">
      <alignment horizontal="center"/>
    </xf>
    <xf numFmtId="41" fontId="0" fillId="0" borderId="0" xfId="0" applyNumberFormat="1" applyFont="1" applyBorder="1"/>
    <xf numFmtId="171" fontId="0" fillId="0" borderId="0" xfId="0" applyNumberFormat="1" applyFont="1" applyBorder="1"/>
    <xf numFmtId="44" fontId="0" fillId="0" borderId="0" xfId="0" applyNumberFormat="1" applyFont="1" applyBorder="1"/>
    <xf numFmtId="1" fontId="0" fillId="0" borderId="0" xfId="0" applyNumberFormat="1" applyFont="1" applyAlignment="1">
      <alignment horizontal="center"/>
    </xf>
    <xf numFmtId="3" fontId="0" fillId="0" borderId="0" xfId="0" applyNumberFormat="1" applyFont="1" applyBorder="1" applyAlignment="1">
      <alignment horizontal="center" vertical="center"/>
    </xf>
    <xf numFmtId="41" fontId="0" fillId="0" borderId="0" xfId="0" applyNumberFormat="1" applyFont="1" applyBorder="1" applyAlignment="1">
      <alignment horizontal="center" vertical="center"/>
    </xf>
    <xf numFmtId="171" fontId="0" fillId="0" borderId="0" xfId="0" applyNumberFormat="1" applyFont="1" applyBorder="1" applyAlignment="1">
      <alignment horizontal="center" vertical="center"/>
    </xf>
    <xf numFmtId="41" fontId="0" fillId="0" borderId="0" xfId="0" applyNumberFormat="1" applyFont="1" applyBorder="1" applyAlignment="1">
      <alignment horizontal="right" vertical="center"/>
    </xf>
    <xf numFmtId="171" fontId="0" fillId="0" borderId="0" xfId="0" applyNumberFormat="1" applyFont="1" applyBorder="1" applyAlignment="1">
      <alignment horizontal="right" vertical="center"/>
    </xf>
    <xf numFmtId="41" fontId="0" fillId="0" borderId="0" xfId="0" applyNumberFormat="1" applyFont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3" fontId="0" fillId="0" borderId="0" xfId="0" applyNumberFormat="1" applyFont="1" applyAlignment="1">
      <alignment horizontal="center"/>
    </xf>
    <xf numFmtId="41" fontId="0" fillId="0" borderId="0" xfId="0" applyNumberFormat="1" applyFont="1"/>
    <xf numFmtId="41" fontId="0" fillId="0" borderId="0" xfId="0" applyNumberFormat="1" applyFont="1" applyAlignment="1">
      <alignment horizontal="center"/>
    </xf>
    <xf numFmtId="41" fontId="0" fillId="0" borderId="0" xfId="0" applyNumberFormat="1" applyFont="1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2" fontId="0" fillId="0" borderId="3" xfId="0" applyNumberFormat="1" applyBorder="1" applyAlignment="1">
      <alignment horizontal="center"/>
    </xf>
    <xf numFmtId="169" fontId="0" fillId="0" borderId="3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3" fontId="0" fillId="0" borderId="8" xfId="0" applyNumberFormat="1" applyBorder="1" applyAlignment="1">
      <alignment horizontal="center"/>
    </xf>
    <xf numFmtId="166" fontId="0" fillId="0" borderId="8" xfId="0" applyNumberFormat="1" applyBorder="1"/>
    <xf numFmtId="42" fontId="0" fillId="0" borderId="8" xfId="0" applyNumberFormat="1" applyBorder="1"/>
    <xf numFmtId="169" fontId="0" fillId="0" borderId="8" xfId="0" applyNumberFormat="1" applyBorder="1"/>
    <xf numFmtId="166" fontId="0" fillId="0" borderId="9" xfId="0" applyNumberFormat="1" applyBorder="1"/>
    <xf numFmtId="1" fontId="0" fillId="0" borderId="0" xfId="0" applyNumberFormat="1"/>
    <xf numFmtId="37" fontId="0" fillId="0" borderId="0" xfId="0" applyNumberFormat="1" applyFont="1" applyBorder="1" applyAlignment="1"/>
    <xf numFmtId="37" fontId="0" fillId="0" borderId="0" xfId="0" applyNumberFormat="1" applyFont="1" applyBorder="1"/>
    <xf numFmtId="166" fontId="1" fillId="0" borderId="3" xfId="1" applyNumberFormat="1" applyFont="1" applyBorder="1"/>
    <xf numFmtId="170" fontId="0" fillId="0" borderId="0" xfId="0" applyNumberFormat="1" applyFont="1" applyBorder="1" applyAlignment="1"/>
    <xf numFmtId="165" fontId="1" fillId="0" borderId="4" xfId="0" applyNumberFormat="1" applyFont="1" applyBorder="1" applyAlignment="1">
      <alignment horizontal="center"/>
    </xf>
    <xf numFmtId="171" fontId="1" fillId="0" borderId="3" xfId="0" applyNumberFormat="1" applyFont="1" applyBorder="1"/>
    <xf numFmtId="166" fontId="0" fillId="0" borderId="0" xfId="0" applyNumberFormat="1" applyBorder="1" applyAlignment="1">
      <alignment horizontal="center"/>
    </xf>
    <xf numFmtId="169" fontId="0" fillId="0" borderId="0" xfId="0" applyNumberFormat="1" applyBorder="1" applyAlignment="1">
      <alignment horizontal="center"/>
    </xf>
    <xf numFmtId="171" fontId="0" fillId="0" borderId="0" xfId="0" applyNumberFormat="1" applyBorder="1" applyAlignment="1"/>
    <xf numFmtId="1" fontId="0" fillId="0" borderId="8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166" fontId="1" fillId="0" borderId="0" xfId="1" applyNumberFormat="1" applyFont="1" applyBorder="1"/>
    <xf numFmtId="1" fontId="1" fillId="0" borderId="6" xfId="0" applyNumberFormat="1" applyFont="1" applyBorder="1" applyAlignment="1">
      <alignment horizontal="center"/>
    </xf>
    <xf numFmtId="170" fontId="0" fillId="0" borderId="0" xfId="0" applyNumberFormat="1" applyBorder="1"/>
    <xf numFmtId="165" fontId="1" fillId="0" borderId="6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3" fontId="0" fillId="0" borderId="0" xfId="1" applyNumberFormat="1" applyFont="1" applyBorder="1" applyAlignment="1">
      <alignment horizontal="center"/>
    </xf>
    <xf numFmtId="42" fontId="1" fillId="0" borderId="0" xfId="0" applyNumberFormat="1" applyFont="1" applyBorder="1"/>
    <xf numFmtId="1" fontId="1" fillId="0" borderId="0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71" fontId="1" fillId="0" borderId="0" xfId="0" applyNumberFormat="1" applyFont="1" applyBorder="1"/>
    <xf numFmtId="166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42" fontId="0" fillId="0" borderId="3" xfId="0" applyNumberFormat="1" applyFont="1" applyBorder="1"/>
    <xf numFmtId="171" fontId="0" fillId="0" borderId="3" xfId="0" applyNumberFormat="1" applyFont="1" applyBorder="1" applyAlignment="1">
      <alignment horizontal="center"/>
    </xf>
    <xf numFmtId="39" fontId="0" fillId="0" borderId="3" xfId="0" applyNumberFormat="1" applyFont="1" applyBorder="1" applyAlignment="1">
      <alignment horizontal="center"/>
    </xf>
    <xf numFmtId="171" fontId="0" fillId="0" borderId="3" xfId="0" applyNumberFormat="1" applyFont="1" applyBorder="1"/>
    <xf numFmtId="44" fontId="0" fillId="0" borderId="3" xfId="0" applyNumberFormat="1" applyFont="1" applyBorder="1"/>
    <xf numFmtId="166" fontId="3" fillId="0" borderId="3" xfId="1" applyNumberFormat="1" applyFont="1" applyBorder="1"/>
    <xf numFmtId="0" fontId="0" fillId="0" borderId="3" xfId="0" applyFont="1" applyBorder="1"/>
    <xf numFmtId="3" fontId="0" fillId="0" borderId="3" xfId="0" applyNumberFormat="1" applyFont="1" applyBorder="1" applyAlignment="1">
      <alignment horizontal="center"/>
    </xf>
    <xf numFmtId="3" fontId="0" fillId="0" borderId="0" xfId="0" applyNumberFormat="1" applyBorder="1" applyAlignment="1"/>
    <xf numFmtId="3" fontId="0" fillId="0" borderId="4" xfId="0" applyNumberFormat="1" applyFont="1" applyBorder="1" applyAlignment="1">
      <alignment horizontal="center"/>
    </xf>
    <xf numFmtId="168" fontId="0" fillId="0" borderId="3" xfId="0" applyNumberFormat="1" applyFont="1" applyBorder="1"/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2" xfId="0" applyFont="1" applyBorder="1" applyAlignment="1">
      <alignment horizontal="center"/>
    </xf>
    <xf numFmtId="3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0" borderId="0" xfId="1" applyNumberFormat="1" applyFont="1" applyBorder="1" applyAlignment="1">
      <alignment horizontal="center"/>
    </xf>
    <xf numFmtId="42" fontId="0" fillId="0" borderId="0" xfId="0" applyNumberFormat="1" applyFont="1"/>
    <xf numFmtId="1" fontId="0" fillId="0" borderId="4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" fontId="0" fillId="0" borderId="9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Continuous"/>
    </xf>
    <xf numFmtId="0" fontId="0" fillId="0" borderId="2" xfId="0" applyBorder="1"/>
    <xf numFmtId="0" fontId="1" fillId="0" borderId="5" xfId="0" applyFont="1" applyBorder="1" applyAlignment="1">
      <alignment horizontal="centerContinuous"/>
    </xf>
    <xf numFmtId="41" fontId="0" fillId="0" borderId="0" xfId="0" applyNumberFormat="1" applyBorder="1" applyAlignment="1">
      <alignment horizontal="center"/>
    </xf>
    <xf numFmtId="0" fontId="1" fillId="0" borderId="10" xfId="0" applyFont="1" applyBorder="1" applyAlignment="1">
      <alignment horizontal="centerContinuous"/>
    </xf>
    <xf numFmtId="3" fontId="0" fillId="0" borderId="11" xfId="0" applyNumberFormat="1" applyBorder="1" applyAlignment="1">
      <alignment horizontal="centerContinuous"/>
    </xf>
    <xf numFmtId="166" fontId="0" fillId="0" borderId="11" xfId="0" applyNumberFormat="1" applyBorder="1" applyAlignment="1">
      <alignment horizontal="centerContinuous"/>
    </xf>
    <xf numFmtId="0" fontId="0" fillId="0" borderId="11" xfId="0" applyBorder="1" applyAlignment="1">
      <alignment horizontal="centerContinuous"/>
    </xf>
    <xf numFmtId="42" fontId="0" fillId="0" borderId="11" xfId="0" applyNumberFormat="1" applyBorder="1" applyAlignment="1">
      <alignment horizontal="centerContinuous"/>
    </xf>
    <xf numFmtId="169" fontId="0" fillId="0" borderId="11" xfId="0" applyNumberFormat="1" applyBorder="1" applyAlignment="1">
      <alignment horizontal="centerContinuous"/>
    </xf>
    <xf numFmtId="166" fontId="0" fillId="0" borderId="12" xfId="0" applyNumberFormat="1" applyBorder="1" applyAlignment="1">
      <alignment horizontal="centerContinuous"/>
    </xf>
    <xf numFmtId="3" fontId="0" fillId="0" borderId="8" xfId="0" applyNumberFormat="1" applyFont="1" applyBorder="1" applyAlignment="1">
      <alignment horizontal="center"/>
    </xf>
    <xf numFmtId="42" fontId="0" fillId="0" borderId="0" xfId="0" applyNumberFormat="1" applyFont="1" applyBorder="1"/>
    <xf numFmtId="171" fontId="1" fillId="0" borderId="0" xfId="0" applyNumberFormat="1" applyFont="1" applyBorder="1" applyAlignment="1">
      <alignment horizontal="center"/>
    </xf>
    <xf numFmtId="168" fontId="7" fillId="0" borderId="3" xfId="0" applyNumberFormat="1" applyFont="1" applyBorder="1"/>
    <xf numFmtId="170" fontId="0" fillId="0" borderId="3" xfId="0" applyNumberFormat="1" applyFont="1" applyBorder="1"/>
    <xf numFmtId="168" fontId="0" fillId="0" borderId="0" xfId="0" applyNumberFormat="1" applyFont="1" applyBorder="1"/>
    <xf numFmtId="170" fontId="0" fillId="0" borderId="0" xfId="0" applyNumberFormat="1" applyFont="1" applyBorder="1"/>
    <xf numFmtId="166" fontId="3" fillId="0" borderId="0" xfId="1" applyNumberFormat="1" applyFont="1" applyBorder="1"/>
    <xf numFmtId="39" fontId="1" fillId="0" borderId="0" xfId="0" applyNumberFormat="1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0" fontId="1" fillId="0" borderId="0" xfId="0" applyNumberFormat="1" applyFont="1" applyBorder="1"/>
    <xf numFmtId="0" fontId="0" fillId="0" borderId="8" xfId="0" applyFont="1" applyBorder="1"/>
    <xf numFmtId="166" fontId="0" fillId="0" borderId="8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3" xfId="0" applyFont="1" applyBorder="1" applyAlignment="1"/>
    <xf numFmtId="0" fontId="1" fillId="0" borderId="0" xfId="0" applyFont="1" applyBorder="1"/>
    <xf numFmtId="0" fontId="1" fillId="0" borderId="0" xfId="0" applyFont="1" applyBorder="1" applyAlignment="1"/>
    <xf numFmtId="0" fontId="1" fillId="0" borderId="8" xfId="0" applyFont="1" applyBorder="1"/>
    <xf numFmtId="0" fontId="0" fillId="0" borderId="0" xfId="0" applyFont="1" applyBorder="1" applyAlignment="1"/>
    <xf numFmtId="0" fontId="0" fillId="0" borderId="0" xfId="0" applyFont="1" applyBorder="1"/>
    <xf numFmtId="3" fontId="1" fillId="0" borderId="0" xfId="0" applyNumberFormat="1" applyFont="1" applyBorder="1" applyAlignment="1"/>
    <xf numFmtId="0" fontId="1" fillId="0" borderId="3" xfId="0" applyFont="1" applyBorder="1" applyAlignment="1"/>
    <xf numFmtId="3" fontId="1" fillId="0" borderId="3" xfId="1" applyNumberFormat="1" applyFont="1" applyBorder="1" applyAlignment="1">
      <alignment horizontal="center"/>
    </xf>
    <xf numFmtId="171" fontId="1" fillId="0" borderId="3" xfId="0" applyNumberFormat="1" applyFont="1" applyBorder="1" applyAlignment="1">
      <alignment horizontal="center"/>
    </xf>
    <xf numFmtId="39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3" fontId="1" fillId="0" borderId="0" xfId="1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9" fontId="0" fillId="0" borderId="0" xfId="1" applyFont="1"/>
    <xf numFmtId="43" fontId="0" fillId="0" borderId="0" xfId="0" applyNumberFormat="1"/>
    <xf numFmtId="173" fontId="0" fillId="0" borderId="0" xfId="0" applyNumberForma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externalLink" Target="externalLinks/externalLink15.xml"/><Relationship Id="rId47" Type="http://schemas.openxmlformats.org/officeDocument/2006/relationships/externalLink" Target="externalLinks/externalLink20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46" Type="http://schemas.openxmlformats.org/officeDocument/2006/relationships/externalLink" Target="externalLinks/externalLink1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13.xml"/><Relationship Id="rId45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4" Type="http://schemas.openxmlformats.org/officeDocument/2006/relationships/externalLink" Target="externalLinks/externalLink17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externalLink" Target="externalLinks/externalLink16.xml"/><Relationship Id="rId48" Type="http://schemas.openxmlformats.org/officeDocument/2006/relationships/externalLink" Target="externalLinks/externalLink21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ubbleChart>
        <c:varyColors val="0"/>
        <c:ser>
          <c:idx val="0"/>
          <c:order val="0"/>
          <c:tx>
            <c:strRef>
              <c:f>Summary!$B$13</c:f>
              <c:strCache>
                <c:ptCount val="1"/>
                <c:pt idx="0">
                  <c:v>Electrify America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xVal>
            <c:numRef>
              <c:f>Summary!$L$13:$L$14</c:f>
              <c:numCache>
                <c:formatCode>#,##0</c:formatCode>
                <c:ptCount val="2"/>
                <c:pt idx="0">
                  <c:v>159</c:v>
                </c:pt>
                <c:pt idx="1">
                  <c:v>88.6</c:v>
                </c:pt>
              </c:numCache>
            </c:numRef>
          </c:xVal>
          <c:yVal>
            <c:numRef>
              <c:f>Summary!$N$13:$N$14</c:f>
              <c:numCache>
                <c:formatCode>0.0%</c:formatCode>
                <c:ptCount val="2"/>
                <c:pt idx="0">
                  <c:v>2.7674395207549579E-2</c:v>
                </c:pt>
                <c:pt idx="1">
                  <c:v>0.23911296627556605</c:v>
                </c:pt>
              </c:numCache>
            </c:numRef>
          </c:yVal>
          <c:bubbleSize>
            <c:numRef>
              <c:f>Summary!$G$13:$G$14</c:f>
              <c:numCache>
                <c:formatCode>General</c:formatCode>
                <c:ptCount val="2"/>
                <c:pt idx="0">
                  <c:v>900</c:v>
                </c:pt>
                <c:pt idx="1">
                  <c:v>900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4FD0-4D42-A8D0-169DC73AAB66}"/>
            </c:ext>
          </c:extLst>
        </c:ser>
        <c:ser>
          <c:idx val="1"/>
          <c:order val="1"/>
          <c:tx>
            <c:strRef>
              <c:f>Summary!$B$15</c:f>
              <c:strCache>
                <c:ptCount val="1"/>
                <c:pt idx="0">
                  <c:v>EVgo</c:v>
                </c:pt>
              </c:strCache>
            </c:strRef>
          </c:tx>
          <c:spPr>
            <a:solidFill>
              <a:schemeClr val="accent4"/>
            </a:solidFill>
            <a:ln w="6350">
              <a:solidFill>
                <a:schemeClr val="tx1"/>
              </a:solidFill>
            </a:ln>
            <a:effectLst/>
          </c:spPr>
          <c:invertIfNegative val="0"/>
          <c:xVal>
            <c:numRef>
              <c:f>Summary!$L$15:$L$18</c:f>
              <c:numCache>
                <c:formatCode>0</c:formatCode>
                <c:ptCount val="4"/>
                <c:pt idx="0">
                  <c:v>55.6</c:v>
                </c:pt>
                <c:pt idx="1">
                  <c:v>50.8</c:v>
                </c:pt>
                <c:pt idx="2">
                  <c:v>59.2</c:v>
                </c:pt>
                <c:pt idx="3">
                  <c:v>89.5</c:v>
                </c:pt>
              </c:numCache>
            </c:numRef>
          </c:xVal>
          <c:yVal>
            <c:numRef>
              <c:f>Summary!$N$15:$N$18</c:f>
              <c:numCache>
                <c:formatCode>0.0%</c:formatCode>
                <c:ptCount val="4"/>
                <c:pt idx="0">
                  <c:v>1.0740051558603839E-2</c:v>
                </c:pt>
                <c:pt idx="1">
                  <c:v>1.5601969262490911E-2</c:v>
                </c:pt>
                <c:pt idx="2">
                  <c:v>2.4822217325123727E-2</c:v>
                </c:pt>
                <c:pt idx="3">
                  <c:v>2.7985488407408415E-2</c:v>
                </c:pt>
              </c:numCache>
            </c:numRef>
          </c:yVal>
          <c:bubbleSize>
            <c:numRef>
              <c:f>Summary!$G$15:$G$18</c:f>
              <c:numCache>
                <c:formatCode>#,##0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200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4FD0-4D42-A8D0-169DC73AAB66}"/>
            </c:ext>
          </c:extLst>
        </c:ser>
        <c:ser>
          <c:idx val="2"/>
          <c:order val="2"/>
          <c:tx>
            <c:strRef>
              <c:f>Summary!$B$19</c:f>
              <c:strCache>
                <c:ptCount val="1"/>
                <c:pt idx="0">
                  <c:v>Tesla</c:v>
                </c:pt>
              </c:strCache>
            </c:strRef>
          </c:tx>
          <c:spPr>
            <a:solidFill>
              <a:srgbClr val="FF0000"/>
            </a:solidFill>
            <a:ln w="6350">
              <a:solidFill>
                <a:schemeClr val="tx1"/>
              </a:solidFill>
            </a:ln>
            <a:effectLst/>
          </c:spPr>
          <c:invertIfNegative val="0"/>
          <c:xVal>
            <c:numRef>
              <c:f>Summary!$L$19:$L$38</c:f>
              <c:numCache>
                <c:formatCode>0</c:formatCode>
                <c:ptCount val="20"/>
                <c:pt idx="0">
                  <c:v>379.7</c:v>
                </c:pt>
                <c:pt idx="1">
                  <c:v>457.3</c:v>
                </c:pt>
                <c:pt idx="2">
                  <c:v>132.1</c:v>
                </c:pt>
                <c:pt idx="3">
                  <c:v>131</c:v>
                </c:pt>
                <c:pt idx="4">
                  <c:v>124.1</c:v>
                </c:pt>
                <c:pt idx="5">
                  <c:v>134.4</c:v>
                </c:pt>
                <c:pt idx="6">
                  <c:v>512.6</c:v>
                </c:pt>
                <c:pt idx="7">
                  <c:v>625.29999999999995</c:v>
                </c:pt>
                <c:pt idx="8">
                  <c:v>898</c:v>
                </c:pt>
                <c:pt idx="9">
                  <c:v>322.8</c:v>
                </c:pt>
                <c:pt idx="10">
                  <c:v>510.1</c:v>
                </c:pt>
                <c:pt idx="11">
                  <c:v>483.3</c:v>
                </c:pt>
                <c:pt idx="12" formatCode="#,##0">
                  <c:v>230.1</c:v>
                </c:pt>
                <c:pt idx="13" formatCode="#,##0">
                  <c:v>368.5</c:v>
                </c:pt>
                <c:pt idx="14" formatCode="#,##0">
                  <c:v>285.7</c:v>
                </c:pt>
                <c:pt idx="15" formatCode="#,##0">
                  <c:v>677.7</c:v>
                </c:pt>
                <c:pt idx="16" formatCode="#,##0">
                  <c:v>612.79999999999995</c:v>
                </c:pt>
                <c:pt idx="17" formatCode="#,##0">
                  <c:v>555.9</c:v>
                </c:pt>
                <c:pt idx="18" formatCode="#,##0">
                  <c:v>531.70000000000005</c:v>
                </c:pt>
                <c:pt idx="19" formatCode="#,##0">
                  <c:v>267.2</c:v>
                </c:pt>
              </c:numCache>
            </c:numRef>
          </c:xVal>
          <c:yVal>
            <c:numRef>
              <c:f>Summary!$N$19:$N$38</c:f>
              <c:numCache>
                <c:formatCode>0.0%</c:formatCode>
                <c:ptCount val="20"/>
                <c:pt idx="0">
                  <c:v>7.0441230893085613E-2</c:v>
                </c:pt>
                <c:pt idx="1">
                  <c:v>0.11966650337641536</c:v>
                </c:pt>
                <c:pt idx="2">
                  <c:v>5.4262990154252476E-2</c:v>
                </c:pt>
                <c:pt idx="3">
                  <c:v>5.6282946856774103E-2</c:v>
                </c:pt>
                <c:pt idx="4">
                  <c:v>5.8071543466202129E-2</c:v>
                </c:pt>
                <c:pt idx="5">
                  <c:v>5.5432170269311049E-2</c:v>
                </c:pt>
                <c:pt idx="6">
                  <c:v>0.15388515833860328</c:v>
                </c:pt>
                <c:pt idx="7">
                  <c:v>0.11761291570460354</c:v>
                </c:pt>
                <c:pt idx="8">
                  <c:v>0.12479225834481257</c:v>
                </c:pt>
                <c:pt idx="9">
                  <c:v>7.7720329773516672E-2</c:v>
                </c:pt>
                <c:pt idx="10">
                  <c:v>0.10473519731147329</c:v>
                </c:pt>
                <c:pt idx="11">
                  <c:v>8.4739517928415789E-2</c:v>
                </c:pt>
                <c:pt idx="12">
                  <c:v>6.0986509325169032E-2</c:v>
                </c:pt>
                <c:pt idx="13">
                  <c:v>6.9976276926683414E-2</c:v>
                </c:pt>
                <c:pt idx="14">
                  <c:v>1.8872316253577E-2</c:v>
                </c:pt>
                <c:pt idx="15">
                  <c:v>0.10757001041272814</c:v>
                </c:pt>
                <c:pt idx="16">
                  <c:v>9.6925866035654173E-2</c:v>
                </c:pt>
                <c:pt idx="17">
                  <c:v>8.9480536494899482E-2</c:v>
                </c:pt>
                <c:pt idx="18">
                  <c:v>9.7922351676327304E-2</c:v>
                </c:pt>
                <c:pt idx="19">
                  <c:v>3.5397244342298337E-2</c:v>
                </c:pt>
              </c:numCache>
            </c:numRef>
          </c:yVal>
          <c:bubbleSize>
            <c:numRef>
              <c:f>Summary!$G$19:$G$38</c:f>
              <c:numCache>
                <c:formatCode>#,##0</c:formatCode>
                <c:ptCount val="20"/>
                <c:pt idx="0">
                  <c:v>480</c:v>
                </c:pt>
                <c:pt idx="1">
                  <c:v>640</c:v>
                </c:pt>
                <c:pt idx="2">
                  <c:v>640</c:v>
                </c:pt>
                <c:pt idx="3">
                  <c:v>320</c:v>
                </c:pt>
                <c:pt idx="4">
                  <c:v>320</c:v>
                </c:pt>
                <c:pt idx="5">
                  <c:v>320</c:v>
                </c:pt>
                <c:pt idx="6">
                  <c:v>640</c:v>
                </c:pt>
                <c:pt idx="7">
                  <c:v>800</c:v>
                </c:pt>
                <c:pt idx="8">
                  <c:v>1280</c:v>
                </c:pt>
                <c:pt idx="9">
                  <c:v>960</c:v>
                </c:pt>
                <c:pt idx="10">
                  <c:v>640</c:v>
                </c:pt>
                <c:pt idx="11">
                  <c:v>640</c:v>
                </c:pt>
                <c:pt idx="12">
                  <c:v>1083</c:v>
                </c:pt>
                <c:pt idx="13">
                  <c:v>1083</c:v>
                </c:pt>
                <c:pt idx="14">
                  <c:v>960</c:v>
                </c:pt>
                <c:pt idx="15">
                  <c:v>866</c:v>
                </c:pt>
                <c:pt idx="16">
                  <c:v>1083</c:v>
                </c:pt>
                <c:pt idx="17">
                  <c:v>1083</c:v>
                </c:pt>
                <c:pt idx="18">
                  <c:v>866</c:v>
                </c:pt>
                <c:pt idx="19">
                  <c:v>866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4FD0-4D42-A8D0-169DC73AA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30"/>
        <c:showNegBubbles val="0"/>
        <c:axId val="113619759"/>
        <c:axId val="113606863"/>
      </c:bubbleChart>
      <c:valAx>
        <c:axId val="1136197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Ma</a:t>
                </a:r>
                <a:r>
                  <a:rPr lang="en-US" b="1" baseline="0"/>
                  <a:t>x Demand (kW)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06863"/>
        <c:crosses val="autoZero"/>
        <c:crossBetween val="midCat"/>
      </c:valAx>
      <c:valAx>
        <c:axId val="113606863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Average Load Factor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1975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44243613298337703"/>
          <c:y val="0.10185185185185185"/>
          <c:w val="0.43734973753280837"/>
          <c:h val="7.8125546806649182E-2"/>
        </c:manualLayout>
      </c:layout>
      <c:overlay val="1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ubbleChart>
        <c:varyColors val="0"/>
        <c:ser>
          <c:idx val="0"/>
          <c:order val="0"/>
          <c:tx>
            <c:strRef>
              <c:f>Summary!$B$13</c:f>
              <c:strCache>
                <c:ptCount val="1"/>
                <c:pt idx="0">
                  <c:v>Electrify America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xVal>
            <c:numRef>
              <c:f>Summary!$W$13:$W$14</c:f>
              <c:numCache>
                <c:formatCode>0.0%</c:formatCode>
                <c:ptCount val="2"/>
                <c:pt idx="0">
                  <c:v>0.85999871901584735</c:v>
                </c:pt>
                <c:pt idx="1">
                  <c:v>0.44341826800940981</c:v>
                </c:pt>
              </c:numCache>
            </c:numRef>
          </c:xVal>
          <c:yVal>
            <c:numRef>
              <c:f>Summary!$N$13:$N$14</c:f>
              <c:numCache>
                <c:formatCode>0.0%</c:formatCode>
                <c:ptCount val="2"/>
                <c:pt idx="0">
                  <c:v>2.7674395207549579E-2</c:v>
                </c:pt>
                <c:pt idx="1">
                  <c:v>0.23911296627556605</c:v>
                </c:pt>
              </c:numCache>
            </c:numRef>
          </c:yVal>
          <c:bubbleSize>
            <c:numRef>
              <c:f>Summary!$G$13:$G$14</c:f>
              <c:numCache>
                <c:formatCode>General</c:formatCode>
                <c:ptCount val="2"/>
                <c:pt idx="0">
                  <c:v>900</c:v>
                </c:pt>
                <c:pt idx="1">
                  <c:v>900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17C2-498C-A1E1-B1777E132FC3}"/>
            </c:ext>
          </c:extLst>
        </c:ser>
        <c:ser>
          <c:idx val="1"/>
          <c:order val="1"/>
          <c:tx>
            <c:strRef>
              <c:f>Summary!$B$15</c:f>
              <c:strCache>
                <c:ptCount val="1"/>
                <c:pt idx="0">
                  <c:v>EVgo</c:v>
                </c:pt>
              </c:strCache>
            </c:strRef>
          </c:tx>
          <c:spPr>
            <a:solidFill>
              <a:schemeClr val="accent4"/>
            </a:solidFill>
            <a:ln w="6350">
              <a:solidFill>
                <a:schemeClr val="tx1"/>
              </a:solidFill>
            </a:ln>
            <a:effectLst/>
          </c:spPr>
          <c:invertIfNegative val="0"/>
          <c:xVal>
            <c:numRef>
              <c:f>Summary!$W$15:$W$18</c:f>
              <c:numCache>
                <c:formatCode>0.0%</c:formatCode>
                <c:ptCount val="4"/>
                <c:pt idx="0">
                  <c:v>0.90328567340277721</c:v>
                </c:pt>
                <c:pt idx="1">
                  <c:v>0.85603373050403242</c:v>
                </c:pt>
                <c:pt idx="2">
                  <c:v>0.83772283396601133</c:v>
                </c:pt>
                <c:pt idx="3">
                  <c:v>0.82114912732595124</c:v>
                </c:pt>
              </c:numCache>
            </c:numRef>
          </c:xVal>
          <c:yVal>
            <c:numRef>
              <c:f>Summary!$N$15:$N$18</c:f>
              <c:numCache>
                <c:formatCode>0.0%</c:formatCode>
                <c:ptCount val="4"/>
                <c:pt idx="0">
                  <c:v>1.0740051558603839E-2</c:v>
                </c:pt>
                <c:pt idx="1">
                  <c:v>1.5601969262490911E-2</c:v>
                </c:pt>
                <c:pt idx="2">
                  <c:v>2.4822217325123727E-2</c:v>
                </c:pt>
                <c:pt idx="3">
                  <c:v>2.7985488407408415E-2</c:v>
                </c:pt>
              </c:numCache>
            </c:numRef>
          </c:yVal>
          <c:bubbleSize>
            <c:numRef>
              <c:f>Summary!$G$15:$G$18</c:f>
              <c:numCache>
                <c:formatCode>#,##0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200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17C2-498C-A1E1-B1777E132FC3}"/>
            </c:ext>
          </c:extLst>
        </c:ser>
        <c:ser>
          <c:idx val="2"/>
          <c:order val="2"/>
          <c:tx>
            <c:strRef>
              <c:f>Summary!$B$19</c:f>
              <c:strCache>
                <c:ptCount val="1"/>
                <c:pt idx="0">
                  <c:v>Tesla</c:v>
                </c:pt>
              </c:strCache>
            </c:strRef>
          </c:tx>
          <c:spPr>
            <a:solidFill>
              <a:srgbClr val="FF0000"/>
            </a:solidFill>
            <a:ln w="6350">
              <a:solidFill>
                <a:schemeClr val="tx1"/>
              </a:solidFill>
            </a:ln>
            <a:effectLst/>
          </c:spPr>
          <c:invertIfNegative val="0"/>
          <c:xVal>
            <c:numRef>
              <c:f>Summary!$W$19:$W$38</c:f>
              <c:numCache>
                <c:formatCode>0.0%</c:formatCode>
                <c:ptCount val="20"/>
                <c:pt idx="0">
                  <c:v>0.60142151728951199</c:v>
                </c:pt>
                <c:pt idx="1">
                  <c:v>0.45200887576842652</c:v>
                </c:pt>
                <c:pt idx="2">
                  <c:v>0.63827586168237072</c:v>
                </c:pt>
                <c:pt idx="3">
                  <c:v>0.6310666907276552</c:v>
                </c:pt>
                <c:pt idx="4">
                  <c:v>0.62730499635232895</c:v>
                </c:pt>
                <c:pt idx="5">
                  <c:v>0.62976305060692883</c:v>
                </c:pt>
                <c:pt idx="6">
                  <c:v>0.38072509281051864</c:v>
                </c:pt>
                <c:pt idx="7">
                  <c:v>0.46120697030004465</c:v>
                </c:pt>
                <c:pt idx="8">
                  <c:v>0.43167097599779286</c:v>
                </c:pt>
                <c:pt idx="9">
                  <c:v>0.57268047223921037</c:v>
                </c:pt>
                <c:pt idx="10">
                  <c:v>0.48006596995723705</c:v>
                </c:pt>
                <c:pt idx="11">
                  <c:v>0.55037489422741215</c:v>
                </c:pt>
                <c:pt idx="12">
                  <c:v>0.57028209378642691</c:v>
                </c:pt>
                <c:pt idx="13">
                  <c:v>0.54301579663932065</c:v>
                </c:pt>
                <c:pt idx="14">
                  <c:v>0.65793139553878832</c:v>
                </c:pt>
                <c:pt idx="15">
                  <c:v>0.51497179925429981</c:v>
                </c:pt>
                <c:pt idx="16">
                  <c:v>0.55423083764634218</c:v>
                </c:pt>
                <c:pt idx="17">
                  <c:v>0.5271601245958033</c:v>
                </c:pt>
                <c:pt idx="18">
                  <c:v>0.52429099527755696</c:v>
                </c:pt>
                <c:pt idx="19">
                  <c:v>0.68603230461148967</c:v>
                </c:pt>
              </c:numCache>
            </c:numRef>
          </c:xVal>
          <c:yVal>
            <c:numRef>
              <c:f>Summary!$N$19:$N$38</c:f>
              <c:numCache>
                <c:formatCode>0.0%</c:formatCode>
                <c:ptCount val="20"/>
                <c:pt idx="0">
                  <c:v>7.0441230893085613E-2</c:v>
                </c:pt>
                <c:pt idx="1">
                  <c:v>0.11966650337641536</c:v>
                </c:pt>
                <c:pt idx="2">
                  <c:v>5.4262990154252476E-2</c:v>
                </c:pt>
                <c:pt idx="3">
                  <c:v>5.6282946856774103E-2</c:v>
                </c:pt>
                <c:pt idx="4">
                  <c:v>5.8071543466202129E-2</c:v>
                </c:pt>
                <c:pt idx="5">
                  <c:v>5.5432170269311049E-2</c:v>
                </c:pt>
                <c:pt idx="6">
                  <c:v>0.15388515833860328</c:v>
                </c:pt>
                <c:pt idx="7">
                  <c:v>0.11761291570460354</c:v>
                </c:pt>
                <c:pt idx="8">
                  <c:v>0.12479225834481257</c:v>
                </c:pt>
                <c:pt idx="9">
                  <c:v>7.7720329773516672E-2</c:v>
                </c:pt>
                <c:pt idx="10">
                  <c:v>0.10473519731147329</c:v>
                </c:pt>
                <c:pt idx="11">
                  <c:v>8.4739517928415789E-2</c:v>
                </c:pt>
                <c:pt idx="12">
                  <c:v>6.0986509325169032E-2</c:v>
                </c:pt>
                <c:pt idx="13">
                  <c:v>6.9976276926683414E-2</c:v>
                </c:pt>
                <c:pt idx="14">
                  <c:v>1.8872316253577E-2</c:v>
                </c:pt>
                <c:pt idx="15">
                  <c:v>0.10757001041272814</c:v>
                </c:pt>
                <c:pt idx="16">
                  <c:v>9.6925866035654173E-2</c:v>
                </c:pt>
                <c:pt idx="17">
                  <c:v>8.9480536494899482E-2</c:v>
                </c:pt>
                <c:pt idx="18">
                  <c:v>9.7922351676327304E-2</c:v>
                </c:pt>
                <c:pt idx="19">
                  <c:v>3.5397244342298337E-2</c:v>
                </c:pt>
              </c:numCache>
            </c:numRef>
          </c:yVal>
          <c:bubbleSize>
            <c:numRef>
              <c:f>Summary!$G$19:$G$38</c:f>
              <c:numCache>
                <c:formatCode>#,##0</c:formatCode>
                <c:ptCount val="20"/>
                <c:pt idx="0">
                  <c:v>480</c:v>
                </c:pt>
                <c:pt idx="1">
                  <c:v>640</c:v>
                </c:pt>
                <c:pt idx="2">
                  <c:v>640</c:v>
                </c:pt>
                <c:pt idx="3">
                  <c:v>320</c:v>
                </c:pt>
                <c:pt idx="4">
                  <c:v>320</c:v>
                </c:pt>
                <c:pt idx="5">
                  <c:v>320</c:v>
                </c:pt>
                <c:pt idx="6">
                  <c:v>640</c:v>
                </c:pt>
                <c:pt idx="7">
                  <c:v>800</c:v>
                </c:pt>
                <c:pt idx="8">
                  <c:v>1280</c:v>
                </c:pt>
                <c:pt idx="9">
                  <c:v>960</c:v>
                </c:pt>
                <c:pt idx="10">
                  <c:v>640</c:v>
                </c:pt>
                <c:pt idx="11">
                  <c:v>640</c:v>
                </c:pt>
                <c:pt idx="12">
                  <c:v>1083</c:v>
                </c:pt>
                <c:pt idx="13">
                  <c:v>1083</c:v>
                </c:pt>
                <c:pt idx="14">
                  <c:v>960</c:v>
                </c:pt>
                <c:pt idx="15">
                  <c:v>866</c:v>
                </c:pt>
                <c:pt idx="16">
                  <c:v>1083</c:v>
                </c:pt>
                <c:pt idx="17">
                  <c:v>1083</c:v>
                </c:pt>
                <c:pt idx="18">
                  <c:v>866</c:v>
                </c:pt>
                <c:pt idx="19">
                  <c:v>866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17C2-498C-A1E1-B1777E132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30"/>
        <c:showNegBubbles val="0"/>
        <c:axId val="113619759"/>
        <c:axId val="113606863"/>
      </c:bubbleChart>
      <c:valAx>
        <c:axId val="113619759"/>
        <c:scaling>
          <c:orientation val="minMax"/>
          <c:min val="0.3000000000000000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Average Bill Savings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06863"/>
        <c:crosses val="autoZero"/>
        <c:crossBetween val="midCat"/>
      </c:valAx>
      <c:valAx>
        <c:axId val="113606863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Average Load Factor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1975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44243613298337703"/>
          <c:y val="0.10185185185185185"/>
          <c:w val="0.43734973753280837"/>
          <c:h val="7.8125546806649182E-2"/>
        </c:manualLayout>
      </c:layout>
      <c:overlay val="1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ubbleChart>
        <c:varyColors val="0"/>
        <c:ser>
          <c:idx val="0"/>
          <c:order val="0"/>
          <c:tx>
            <c:strRef>
              <c:f>Summary!$B$13</c:f>
              <c:strCache>
                <c:ptCount val="1"/>
                <c:pt idx="0">
                  <c:v>Electrify America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xVal>
            <c:numRef>
              <c:f>Summary!$M$13:$M$14</c:f>
              <c:numCache>
                <c:formatCode>#,##0</c:formatCode>
                <c:ptCount val="2"/>
                <c:pt idx="0">
                  <c:v>2567</c:v>
                </c:pt>
                <c:pt idx="1">
                  <c:v>2668.5714285714284</c:v>
                </c:pt>
              </c:numCache>
            </c:numRef>
          </c:xVal>
          <c:yVal>
            <c:numRef>
              <c:f>Summary!$N$13:$N$14</c:f>
              <c:numCache>
                <c:formatCode>0.0%</c:formatCode>
                <c:ptCount val="2"/>
                <c:pt idx="0">
                  <c:v>2.7674395207549579E-2</c:v>
                </c:pt>
                <c:pt idx="1">
                  <c:v>0.23911296627556605</c:v>
                </c:pt>
              </c:numCache>
            </c:numRef>
          </c:yVal>
          <c:bubbleSize>
            <c:numRef>
              <c:f>Summary!$G$13:$G$14</c:f>
              <c:numCache>
                <c:formatCode>General</c:formatCode>
                <c:ptCount val="2"/>
                <c:pt idx="0">
                  <c:v>900</c:v>
                </c:pt>
                <c:pt idx="1">
                  <c:v>900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7C00-4484-AA29-AA8BB137EEC7}"/>
            </c:ext>
          </c:extLst>
        </c:ser>
        <c:ser>
          <c:idx val="1"/>
          <c:order val="1"/>
          <c:tx>
            <c:strRef>
              <c:f>Summary!$B$15</c:f>
              <c:strCache>
                <c:ptCount val="1"/>
                <c:pt idx="0">
                  <c:v>EVgo</c:v>
                </c:pt>
              </c:strCache>
            </c:strRef>
          </c:tx>
          <c:spPr>
            <a:solidFill>
              <a:schemeClr val="accent4"/>
            </a:solidFill>
            <a:ln w="6350">
              <a:solidFill>
                <a:schemeClr val="tx1"/>
              </a:solidFill>
            </a:ln>
            <a:effectLst/>
          </c:spPr>
          <c:invertIfNegative val="0"/>
          <c:xVal>
            <c:numRef>
              <c:f>Summary!$M$15:$M$18</c:f>
              <c:numCache>
                <c:formatCode>#,##0</c:formatCode>
                <c:ptCount val="4"/>
                <c:pt idx="0">
                  <c:v>405.25</c:v>
                </c:pt>
                <c:pt idx="1">
                  <c:v>455.08333333333331</c:v>
                </c:pt>
                <c:pt idx="2">
                  <c:v>935.66666666666663</c:v>
                </c:pt>
                <c:pt idx="3">
                  <c:v>1425.6666666666667</c:v>
                </c:pt>
              </c:numCache>
            </c:numRef>
          </c:xVal>
          <c:yVal>
            <c:numRef>
              <c:f>Summary!$N$15:$N$18</c:f>
              <c:numCache>
                <c:formatCode>0.0%</c:formatCode>
                <c:ptCount val="4"/>
                <c:pt idx="0">
                  <c:v>1.0740051558603839E-2</c:v>
                </c:pt>
                <c:pt idx="1">
                  <c:v>1.5601969262490911E-2</c:v>
                </c:pt>
                <c:pt idx="2">
                  <c:v>2.4822217325123727E-2</c:v>
                </c:pt>
                <c:pt idx="3">
                  <c:v>2.7985488407408415E-2</c:v>
                </c:pt>
              </c:numCache>
            </c:numRef>
          </c:yVal>
          <c:bubbleSize>
            <c:numRef>
              <c:f>Summary!$G$15:$G$18</c:f>
              <c:numCache>
                <c:formatCode>#,##0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200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7C00-4484-AA29-AA8BB137EEC7}"/>
            </c:ext>
          </c:extLst>
        </c:ser>
        <c:ser>
          <c:idx val="2"/>
          <c:order val="2"/>
          <c:tx>
            <c:strRef>
              <c:f>Summary!$B$19</c:f>
              <c:strCache>
                <c:ptCount val="1"/>
                <c:pt idx="0">
                  <c:v>Tesla</c:v>
                </c:pt>
              </c:strCache>
            </c:strRef>
          </c:tx>
          <c:spPr>
            <a:solidFill>
              <a:srgbClr val="FF0000"/>
            </a:solidFill>
            <a:ln w="6350">
              <a:solidFill>
                <a:schemeClr val="tx1"/>
              </a:solidFill>
            </a:ln>
            <a:effectLst/>
          </c:spPr>
          <c:invertIfNegative val="0"/>
          <c:xVal>
            <c:numRef>
              <c:f>Summary!$M$19:$M$38</c:f>
              <c:numCache>
                <c:formatCode>#,##0</c:formatCode>
                <c:ptCount val="20"/>
                <c:pt idx="0">
                  <c:v>12317.916666666666</c:v>
                </c:pt>
                <c:pt idx="1">
                  <c:v>34199.166666666664</c:v>
                </c:pt>
                <c:pt idx="2">
                  <c:v>4981.333333333333</c:v>
                </c:pt>
                <c:pt idx="3">
                  <c:v>5111.833333333333</c:v>
                </c:pt>
                <c:pt idx="4">
                  <c:v>4717.333333333333</c:v>
                </c:pt>
                <c:pt idx="5">
                  <c:v>5017.666666666667</c:v>
                </c:pt>
                <c:pt idx="6">
                  <c:v>50079.666666666664</c:v>
                </c:pt>
                <c:pt idx="7">
                  <c:v>39195.583333333336</c:v>
                </c:pt>
                <c:pt idx="8">
                  <c:v>51755.666666666664</c:v>
                </c:pt>
                <c:pt idx="9">
                  <c:v>12097.416666666668</c:v>
                </c:pt>
                <c:pt idx="10">
                  <c:v>25448.666666666668</c:v>
                </c:pt>
                <c:pt idx="11">
                  <c:v>21901.083333333332</c:v>
                </c:pt>
                <c:pt idx="12">
                  <c:v>8337.636363636364</c:v>
                </c:pt>
                <c:pt idx="13">
                  <c:v>13495</c:v>
                </c:pt>
                <c:pt idx="14">
                  <c:v>3077.666666666667</c:v>
                </c:pt>
                <c:pt idx="15">
                  <c:v>37236.1</c:v>
                </c:pt>
                <c:pt idx="16">
                  <c:v>23650.6</c:v>
                </c:pt>
                <c:pt idx="17">
                  <c:v>25475.9</c:v>
                </c:pt>
                <c:pt idx="18">
                  <c:v>30135.444444444445</c:v>
                </c:pt>
                <c:pt idx="19">
                  <c:v>5176</c:v>
                </c:pt>
              </c:numCache>
            </c:numRef>
          </c:xVal>
          <c:yVal>
            <c:numRef>
              <c:f>Summary!$N$19:$N$38</c:f>
              <c:numCache>
                <c:formatCode>0.0%</c:formatCode>
                <c:ptCount val="20"/>
                <c:pt idx="0">
                  <c:v>7.0441230893085613E-2</c:v>
                </c:pt>
                <c:pt idx="1">
                  <c:v>0.11966650337641536</c:v>
                </c:pt>
                <c:pt idx="2">
                  <c:v>5.4262990154252476E-2</c:v>
                </c:pt>
                <c:pt idx="3">
                  <c:v>5.6282946856774103E-2</c:v>
                </c:pt>
                <c:pt idx="4">
                  <c:v>5.8071543466202129E-2</c:v>
                </c:pt>
                <c:pt idx="5">
                  <c:v>5.5432170269311049E-2</c:v>
                </c:pt>
                <c:pt idx="6">
                  <c:v>0.15388515833860328</c:v>
                </c:pt>
                <c:pt idx="7">
                  <c:v>0.11761291570460354</c:v>
                </c:pt>
                <c:pt idx="8">
                  <c:v>0.12479225834481257</c:v>
                </c:pt>
                <c:pt idx="9">
                  <c:v>7.7720329773516672E-2</c:v>
                </c:pt>
                <c:pt idx="10">
                  <c:v>0.10473519731147329</c:v>
                </c:pt>
                <c:pt idx="11">
                  <c:v>8.4739517928415789E-2</c:v>
                </c:pt>
                <c:pt idx="12">
                  <c:v>6.0986509325169032E-2</c:v>
                </c:pt>
                <c:pt idx="13">
                  <c:v>6.9976276926683414E-2</c:v>
                </c:pt>
                <c:pt idx="14">
                  <c:v>1.8872316253577E-2</c:v>
                </c:pt>
                <c:pt idx="15">
                  <c:v>0.10757001041272814</c:v>
                </c:pt>
                <c:pt idx="16">
                  <c:v>9.6925866035654173E-2</c:v>
                </c:pt>
                <c:pt idx="17">
                  <c:v>8.9480536494899482E-2</c:v>
                </c:pt>
                <c:pt idx="18">
                  <c:v>9.7922351676327304E-2</c:v>
                </c:pt>
                <c:pt idx="19">
                  <c:v>3.5397244342298337E-2</c:v>
                </c:pt>
              </c:numCache>
            </c:numRef>
          </c:yVal>
          <c:bubbleSize>
            <c:numRef>
              <c:f>Summary!$G$19:$G$38</c:f>
              <c:numCache>
                <c:formatCode>#,##0</c:formatCode>
                <c:ptCount val="20"/>
                <c:pt idx="0">
                  <c:v>480</c:v>
                </c:pt>
                <c:pt idx="1">
                  <c:v>640</c:v>
                </c:pt>
                <c:pt idx="2">
                  <c:v>640</c:v>
                </c:pt>
                <c:pt idx="3">
                  <c:v>320</c:v>
                </c:pt>
                <c:pt idx="4">
                  <c:v>320</c:v>
                </c:pt>
                <c:pt idx="5">
                  <c:v>320</c:v>
                </c:pt>
                <c:pt idx="6">
                  <c:v>640</c:v>
                </c:pt>
                <c:pt idx="7">
                  <c:v>800</c:v>
                </c:pt>
                <c:pt idx="8">
                  <c:v>1280</c:v>
                </c:pt>
                <c:pt idx="9">
                  <c:v>960</c:v>
                </c:pt>
                <c:pt idx="10">
                  <c:v>640</c:v>
                </c:pt>
                <c:pt idx="11">
                  <c:v>640</c:v>
                </c:pt>
                <c:pt idx="12">
                  <c:v>1083</c:v>
                </c:pt>
                <c:pt idx="13">
                  <c:v>1083</c:v>
                </c:pt>
                <c:pt idx="14">
                  <c:v>960</c:v>
                </c:pt>
                <c:pt idx="15">
                  <c:v>866</c:v>
                </c:pt>
                <c:pt idx="16">
                  <c:v>1083</c:v>
                </c:pt>
                <c:pt idx="17">
                  <c:v>1083</c:v>
                </c:pt>
                <c:pt idx="18">
                  <c:v>866</c:v>
                </c:pt>
                <c:pt idx="19">
                  <c:v>866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7C00-4484-AA29-AA8BB137E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30"/>
        <c:showNegBubbles val="0"/>
        <c:axId val="113619759"/>
        <c:axId val="113606863"/>
      </c:bubbleChart>
      <c:valAx>
        <c:axId val="113619759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Average Monthly</a:t>
                </a:r>
                <a:r>
                  <a:rPr lang="en-US" b="1" baseline="0"/>
                  <a:t> </a:t>
                </a:r>
                <a:r>
                  <a:rPr lang="en-US" b="1"/>
                  <a:t>kWh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06863"/>
        <c:crosses val="autoZero"/>
        <c:crossBetween val="midCat"/>
      </c:valAx>
      <c:valAx>
        <c:axId val="113606863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Average Load Factor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1975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44243613298337703"/>
          <c:y val="0.10185185185185185"/>
          <c:w val="0.43734973753280837"/>
          <c:h val="7.8125546806649182E-2"/>
        </c:manualLayout>
      </c:layout>
      <c:overlay val="1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16</xdr:row>
      <xdr:rowOff>47625</xdr:rowOff>
    </xdr:from>
    <xdr:to>
      <xdr:col>13</xdr:col>
      <xdr:colOff>419100</xdr:colOff>
      <xdr:row>30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83BF38-C1B5-4FF6-8734-E5F130111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828675</xdr:colOff>
      <xdr:row>16</xdr:row>
      <xdr:rowOff>38100</xdr:rowOff>
    </xdr:from>
    <xdr:to>
      <xdr:col>5</xdr:col>
      <xdr:colOff>152400</xdr:colOff>
      <xdr:row>30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7B0CB11-6EC7-48DB-BD41-2F7472782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466725</xdr:colOff>
      <xdr:row>16</xdr:row>
      <xdr:rowOff>85725</xdr:rowOff>
    </xdr:from>
    <xdr:to>
      <xdr:col>24</xdr:col>
      <xdr:colOff>152400</xdr:colOff>
      <xdr:row>30</xdr:row>
      <xdr:rowOff>161925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7998F00-3DBC-4747-B684-44B1B7E81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Work%20data\Work%20folder%202\VJOSADEPTDATA\MA%201-1-98%20Filing\WME95W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.com\Data\CT%20Rates\CL&amp;P\Rate%20Cases\CL&amp;P%202017\STL%20Analysis\STL%20Workpaper%202017%20(11.12.17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.Com\Data\DepartmentData\NUSCO-Acct\TX\RATECASE\CL&amp;P\2018%20Rate%20Case%20Proceedings\18-01-15%20Q-LFE-006\CL&amp;P%20Distribution%201217%20WD15%20Post%20Close%20Rate%20Change%20-%20Turnaround%20R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.com\Data\TX\Prov09\Accruals\12_2009\Accruals\PSNH%20Generation%201209A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.com\Data\PSA\DeptData\CL&amp;P%202014%20Rate%20Case\MQD%20Streetlighting%20Program%20v27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.Com\Data\Nu.Com\Data\ACCTING\TX\FAS109\WMECO\PROJECT\WMBKTXB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.com\Data\PSA\DeptData\Street%20Lighting\Street%20Lighting%20Program\WR%20Estimates%20for%20NB200%202010%20WG%20LED-INDUC%20Lighting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LAN\DEPTDATA\Budget%202011-15\CL&amp;P-WMECo\First%20Budget%20Run\ES\LMP%20Profil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.Com\Data\Nu.Com\Data\TX\Prov13\Accrual\09-2013\PSNH%20Distribution%200913%20-%20C2%20Cycle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EB23D7\Bud06TAB%20PSNH%20REVISE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WRK_GRP\PRICING\COSS\2004CostofService\Final%20Decision\EL-297%20for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DATA\MA%201-1-98%20Filing\WME95W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ankee%20Gas\YGS%20ROR%20Schedule%20December%202003%20Revise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C.Lotus.Notes.Data\C_schedu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data\BUDGET\2005\BUD05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.Com\Data\Nu.Com\Data\Data\Documents%20and%20Settings\kyeh001\My%20Documents\Agouron\Ready%20for%20Review\Executive%20Summary\california%20Agouron%20Supermodel@10%2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ptdata\BUDGET\2005\BUD05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.com\Data\DEPTDATA\MA%201-1-98%20Filing\WME95W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WRK_GRP\PRICING\COSS\2004CostofService\Final%20Decision\Rate_Case_Present_Proposed_2007_Rat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.Com\Data\TX\Prov09\Accruals\12_2009\Accruals\CL&amp;P%20Transmission%20Accrual%201209_POSTCLOSE%20w%20CCBT%20Cr%20Rev_c2_C3D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DATA\Billing_SEI\Pcbillss_SELECT\1998SEL\98dec\bil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</sheetNames>
    <sheetDataSet>
      <sheetData sheetId="0" refreshError="1"/>
      <sheetData sheetId="1" refreshError="1">
        <row r="501">
          <cell r="L501">
            <v>2460.11</v>
          </cell>
        </row>
        <row r="730">
          <cell r="M730">
            <v>13</v>
          </cell>
        </row>
        <row r="800">
          <cell r="M800">
            <v>13</v>
          </cell>
        </row>
        <row r="977">
          <cell r="K977">
            <v>370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S Calculation"/>
      <sheetName val="MH Calculation"/>
      <sheetName val="LED Calculation"/>
      <sheetName val="Underground Calculation"/>
      <sheetName val="Std Decor Calculation"/>
      <sheetName val="LED Std Decor Calculation"/>
      <sheetName val="Pre Decor Calculation"/>
      <sheetName val="LED Pre Decor Calculation"/>
      <sheetName val="Accessories Calculation"/>
      <sheetName val="LED Floodlights Calculation"/>
      <sheetName val="HPS Materials"/>
      <sheetName val="MH Materials"/>
      <sheetName val="LED Materials"/>
      <sheetName val="Poles Materials"/>
      <sheetName val="Accessories Materials"/>
      <sheetName val="LED Floodlight Materials"/>
      <sheetName val="Pre Decor Materials"/>
      <sheetName val="LED Pre Decor Materials"/>
      <sheetName val="Std Decor Materials"/>
      <sheetName val="LED Std Decor Materials"/>
      <sheetName val="Rates &amp; Loaders"/>
      <sheetName val="Materials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C5">
            <v>0.4118</v>
          </cell>
        </row>
        <row r="26">
          <cell r="C26">
            <v>0.1182</v>
          </cell>
        </row>
      </sheetData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dds Instructions"/>
      <sheetName val="DIT REVIEW"/>
      <sheetName val="Power Tax Sum Seg"/>
      <sheetName val="Total Seg Taxes"/>
      <sheetName val="Rev Seg Taxes"/>
      <sheetName val="BookRev Seg"/>
      <sheetName val="Supp Adj Seg"/>
      <sheetName val="Book Tax Inc Seg"/>
      <sheetName val="Curr Tax Calc Seg"/>
      <sheetName val="Acct 236 Seg "/>
      <sheetName val="CCBT Seg"/>
      <sheetName val="Perm Diff Seg"/>
      <sheetName val="Temp Diff Seg"/>
      <sheetName val="Temp Diff Detail NonOp Seg"/>
      <sheetName val="Temp Diff Detail Op Seg"/>
      <sheetName val="Def Tax Detail OP Seg"/>
      <sheetName val="Def Tax Detail NonOp Seg"/>
      <sheetName val="OTHERINPUTS"/>
      <sheetName val="outside prov seg taxes"/>
      <sheetName val="bad debt 943"/>
      <sheetName val="SUPPLIEDADJINPUT"/>
      <sheetName val="BR&amp;SUPADJ."/>
      <sheetName val="provision by tax id - NEW "/>
      <sheetName val="TITLEPG"/>
      <sheetName val="INDEX"/>
      <sheetName val="BKTAXINCOME"/>
      <sheetName val="INTERESTALLOC"/>
      <sheetName val="FITCALC"/>
      <sheetName val="CCBT"/>
      <sheetName val="DEPREC"/>
      <sheetName val="PERMEVENTS"/>
      <sheetName val="PERMDIFF"/>
      <sheetName val="TIMEVENTS"/>
      <sheetName val="TIMDIFF"/>
      <sheetName val="Summary Accumulated Balances"/>
      <sheetName val="PURA Summary"/>
      <sheetName val="Summary"/>
      <sheetName val="Summary Rate change"/>
      <sheetName val="Detailed Summary"/>
      <sheetName val="Acct 190 Fish Study"/>
      <sheetName val="Acct 283 Fish Study"/>
      <sheetName val="Acct 282 Fish Study"/>
      <sheetName val="Def Taxes-ROR"/>
      <sheetName val="190 NONBS"/>
      <sheetName val="190 Fish Adj"/>
      <sheetName val="190CRQTR"/>
      <sheetName val="190CRYTD"/>
      <sheetName val="190PRYTD"/>
      <sheetName val="282 NONBS"/>
      <sheetName val="PowerTaxSum"/>
      <sheetName val="282CRQTR"/>
      <sheetName val="282CRYTD"/>
      <sheetName val="282PRYTD"/>
      <sheetName val="283 NONBS"/>
      <sheetName val="283CRQTR"/>
      <sheetName val="283CRYTD"/>
      <sheetName val="283PRYTD"/>
      <sheetName val="DITSUM"/>
      <sheetName val="Prov change"/>
      <sheetName val="Pre close ETR"/>
      <sheetName val="Post close ETR"/>
      <sheetName val="CRYTDACREC"/>
      <sheetName val="PRYTDACREC"/>
      <sheetName val="CURR QTR SEG TAXES"/>
      <sheetName val="CYTD SEG TAXES"/>
      <sheetName val="PYTD SEG TAXES"/>
      <sheetName val="SYSJRNL"/>
      <sheetName val="SYSJRNLsegmented"/>
      <sheetName val="J.E. Upload Macro"/>
      <sheetName val="JE UPLOAD FSSP - Prov no zero"/>
      <sheetName val="JE UPLOAD FSSP - Provision"/>
      <sheetName val="JE FSSP Provision Reversal"/>
      <sheetName val="JE UPLOAD FSSP -FAS109"/>
      <sheetName val="JE UPLOAD -FAS109 - wo zero"/>
      <sheetName val="JE UPLOAD FSSP - CurrentNOncurr"/>
      <sheetName val="FAS109_SUMMARY"/>
      <sheetName val="F109 SUBS - Fish Study"/>
      <sheetName val="FAS109 Support"/>
      <sheetName val="2014 Plant Detail"/>
      <sheetName val="2013 Plant Detail"/>
      <sheetName val="Current-Non Current"/>
      <sheetName val="Reg Asset Liab - Fish Study"/>
      <sheetName val="F109 segmented - ROR"/>
      <sheetName val="GLDwnLoad"/>
      <sheetName val="2013 &amp; 2012 Summary by Event"/>
      <sheetName val="Summary by Event SA 1159 &amp; 1160"/>
      <sheetName val="ITC"/>
      <sheetName val="itc segmented"/>
      <sheetName val="Unitary Calc Input"/>
      <sheetName val="Act 190 Rate Change Dist"/>
      <sheetName val="Act 283 Rate Change Dist"/>
      <sheetName val="ITC Rate Change Transmission"/>
      <sheetName val="Rate Change Calc for FAS 109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G7">
            <v>2017</v>
          </cell>
        </row>
        <row r="8">
          <cell r="F8" t="str">
            <v>September</v>
          </cell>
          <cell r="G8" t="str">
            <v>December</v>
          </cell>
        </row>
        <row r="107">
          <cell r="F107">
            <v>0.35</v>
          </cell>
          <cell r="G107">
            <v>0.35</v>
          </cell>
        </row>
        <row r="111">
          <cell r="G111">
            <v>0.09</v>
          </cell>
        </row>
        <row r="115">
          <cell r="F115">
            <v>1</v>
          </cell>
          <cell r="G115">
            <v>1</v>
          </cell>
        </row>
        <row r="119">
          <cell r="F119">
            <v>0.09</v>
          </cell>
          <cell r="G119">
            <v>0.09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29">
          <cell r="F29">
            <v>313967226.32999998</v>
          </cell>
          <cell r="G29">
            <v>8174136.8399999999</v>
          </cell>
          <cell r="I29">
            <v>388800608.06999999</v>
          </cell>
          <cell r="J29">
            <v>3754812.66</v>
          </cell>
        </row>
        <row r="46">
          <cell r="I46">
            <v>82301985.886099905</v>
          </cell>
          <cell r="J46">
            <v>5087828.2199999988</v>
          </cell>
        </row>
      </sheetData>
      <sheetData sheetId="27"/>
      <sheetData sheetId="28"/>
      <sheetData sheetId="29">
        <row r="45">
          <cell r="F45">
            <v>8439424.0132430345</v>
          </cell>
          <cell r="G45">
            <v>406515</v>
          </cell>
          <cell r="I45">
            <v>6801806.4739000006</v>
          </cell>
          <cell r="J45">
            <v>504488</v>
          </cell>
        </row>
      </sheetData>
      <sheetData sheetId="30"/>
      <sheetData sheetId="31">
        <row r="30">
          <cell r="C30">
            <v>-5491775.2920674011</v>
          </cell>
          <cell r="D30">
            <v>-11304126.6</v>
          </cell>
        </row>
        <row r="54">
          <cell r="C54">
            <v>-2612042.71</v>
          </cell>
          <cell r="D54">
            <v>-3596639.5500000003</v>
          </cell>
        </row>
      </sheetData>
      <sheetData sheetId="32"/>
      <sheetData sheetId="33">
        <row r="86">
          <cell r="D86">
            <v>-108232038.14998999</v>
          </cell>
          <cell r="E86">
            <v>-161727979.04000008</v>
          </cell>
        </row>
        <row r="116">
          <cell r="D116">
            <v>-2346100.92</v>
          </cell>
          <cell r="E116">
            <v>-5247521.2300000004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INPUTS"/>
      <sheetName val="BR&amp;SUPADJ.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V Calculation"/>
      <sheetName val="HPS Calculation"/>
      <sheetName val="MH Calculation"/>
      <sheetName val="LED Calculation"/>
      <sheetName val="Underground Calculation"/>
      <sheetName val="Std Decor (Trad.) Calculation"/>
      <sheetName val="Accessories Calculation"/>
      <sheetName val="Pre Decor Calculation"/>
      <sheetName val="CL&amp;P Charge List"/>
      <sheetName val="User Interface"/>
      <sheetName val="Summary Tables"/>
      <sheetName val="Rates &amp; Loaders"/>
      <sheetName val="MV Materials"/>
      <sheetName val="HPS Materials"/>
      <sheetName val="INC Calculation"/>
      <sheetName val="INC Materials"/>
      <sheetName val="MH Materials"/>
      <sheetName val="LED Materials"/>
      <sheetName val="Flood Light Calculation"/>
      <sheetName val="Flood Light Materials"/>
      <sheetName val="Poles Calculation"/>
      <sheetName val="Poles Materials"/>
      <sheetName val="Accessories Materials"/>
      <sheetName val="Std Decor (Cont.) Calculation"/>
      <sheetName val="Std Decor (Cont.) Materials"/>
      <sheetName val="Std Decor (Trad.) Materials"/>
      <sheetName val="Pre Decor Materials"/>
      <sheetName val="PDL"/>
      <sheetName val="Materials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9">
          <cell r="C9" t="str">
            <v>HP Sodium</v>
          </cell>
          <cell r="E9">
            <v>100</v>
          </cell>
        </row>
      </sheetData>
      <sheetData sheetId="10">
        <row r="5">
          <cell r="C5" t="str">
            <v>Lamp Types:</v>
          </cell>
          <cell r="D5" t="str">
            <v>Mercury Vapor</v>
          </cell>
          <cell r="E5" t="str">
            <v>HP Sodium</v>
          </cell>
          <cell r="F5" t="str">
            <v>Incandescent</v>
          </cell>
          <cell r="G5" t="str">
            <v>Metal Halide</v>
          </cell>
          <cell r="H5" t="str">
            <v>LED</v>
          </cell>
          <cell r="J5" t="str">
            <v>Standard Luminaire</v>
          </cell>
          <cell r="M5" t="str">
            <v>Wood Pole</v>
          </cell>
        </row>
        <row r="6">
          <cell r="D6">
            <v>100</v>
          </cell>
          <cell r="E6">
            <v>50</v>
          </cell>
          <cell r="F6">
            <v>1</v>
          </cell>
          <cell r="G6">
            <v>50</v>
          </cell>
          <cell r="H6">
            <v>2</v>
          </cell>
          <cell r="J6" t="str">
            <v>Cust. Owned &amp; Maintained</v>
          </cell>
          <cell r="M6" t="str">
            <v>Low Mount Ornamental</v>
          </cell>
        </row>
        <row r="7">
          <cell r="D7">
            <v>175</v>
          </cell>
          <cell r="E7">
            <v>70</v>
          </cell>
          <cell r="F7">
            <v>2</v>
          </cell>
          <cell r="G7">
            <v>70</v>
          </cell>
          <cell r="H7">
            <v>4</v>
          </cell>
          <cell r="J7" t="str">
            <v>Decorative - between 4K and 16k Lumens</v>
          </cell>
          <cell r="M7" t="str">
            <v>Center Bored Wood</v>
          </cell>
        </row>
        <row r="8">
          <cell r="D8">
            <v>250</v>
          </cell>
          <cell r="E8">
            <v>100</v>
          </cell>
          <cell r="F8">
            <v>3</v>
          </cell>
          <cell r="G8">
            <v>100</v>
          </cell>
          <cell r="H8">
            <v>6</v>
          </cell>
          <cell r="J8" t="str">
            <v>Decorative - 27.5K or 50K Lumens</v>
          </cell>
          <cell r="M8" t="str">
            <v>25-32 ft Ornamental Pole</v>
          </cell>
        </row>
        <row r="9">
          <cell r="D9">
            <v>400</v>
          </cell>
          <cell r="E9">
            <v>150</v>
          </cell>
          <cell r="F9">
            <v>4</v>
          </cell>
          <cell r="G9">
            <v>175</v>
          </cell>
          <cell r="H9">
            <v>8</v>
          </cell>
          <cell r="J9" t="str">
            <v>Flood or Spot Light (250W)</v>
          </cell>
          <cell r="M9" t="str">
            <v>Cust. Owned &amp; Maintained</v>
          </cell>
        </row>
        <row r="10">
          <cell r="D10">
            <v>1000</v>
          </cell>
          <cell r="E10">
            <v>250</v>
          </cell>
          <cell r="F10">
            <v>5</v>
          </cell>
          <cell r="G10">
            <v>250</v>
          </cell>
          <cell r="H10">
            <v>10</v>
          </cell>
          <cell r="J10" t="str">
            <v>Flood or Spot Light (400W)</v>
          </cell>
          <cell r="M10" t="str">
            <v>Extruded Aluminum</v>
          </cell>
        </row>
        <row r="11">
          <cell r="E11">
            <v>400</v>
          </cell>
          <cell r="F11">
            <v>6</v>
          </cell>
          <cell r="G11">
            <v>400</v>
          </cell>
          <cell r="H11">
            <v>12</v>
          </cell>
          <cell r="J11" t="str">
            <v>Flood or Spot Light (1000W)</v>
          </cell>
          <cell r="M11" t="str">
            <v>Fiberglass</v>
          </cell>
        </row>
        <row r="12">
          <cell r="E12">
            <v>1000</v>
          </cell>
          <cell r="F12">
            <v>7</v>
          </cell>
          <cell r="G12">
            <v>1000</v>
          </cell>
          <cell r="H12">
            <v>14</v>
          </cell>
          <cell r="J12" t="str">
            <v>Premium Decorative - Standard</v>
          </cell>
          <cell r="M12" t="str">
            <v>Cast Aluminum</v>
          </cell>
        </row>
        <row r="13">
          <cell r="J13" t="str">
            <v>Premium Decorative - Deluxe</v>
          </cell>
          <cell r="M13" t="str">
            <v>Cast Iron</v>
          </cell>
        </row>
        <row r="24">
          <cell r="D24">
            <v>643.63047135589909</v>
          </cell>
        </row>
      </sheetData>
      <sheetData sheetId="11">
        <row r="5">
          <cell r="C5">
            <v>0.61250000000000004</v>
          </cell>
        </row>
        <row r="6">
          <cell r="C6">
            <v>0.1709</v>
          </cell>
        </row>
        <row r="11">
          <cell r="C11">
            <v>0.30000000000000004</v>
          </cell>
        </row>
        <row r="14">
          <cell r="C14">
            <v>0.84160000000000001</v>
          </cell>
        </row>
        <row r="15">
          <cell r="C15">
            <v>1.7899999999999999E-2</v>
          </cell>
        </row>
        <row r="16">
          <cell r="C16">
            <v>6.0999999999999999E-2</v>
          </cell>
        </row>
        <row r="17">
          <cell r="C17">
            <v>0.1047</v>
          </cell>
        </row>
        <row r="21">
          <cell r="C21">
            <v>29.8</v>
          </cell>
        </row>
        <row r="26">
          <cell r="C26">
            <v>43.16</v>
          </cell>
        </row>
      </sheetData>
      <sheetData sheetId="12"/>
      <sheetData sheetId="13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/>
      <sheetData sheetId="26"/>
      <sheetData sheetId="27" refreshError="1"/>
      <sheetData sheetId="2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dmin"/>
      <sheetName val="Timeline"/>
      <sheetName val="Page2"/>
      <sheetName val="Page5"/>
      <sheetName val="Page7"/>
      <sheetName val="Page8a"/>
      <sheetName val="WMECO Book,Tax Trial Balance"/>
      <sheetName val="Balance Sheet"/>
      <sheetName val="Nuclear Fuel"/>
      <sheetName val="M&amp;S"/>
      <sheetName val="fas106"/>
      <sheetName val="ciac"/>
      <sheetName val="Decom"/>
    </sheetNames>
    <sheetDataSet>
      <sheetData sheetId="0" refreshError="1">
        <row r="9">
          <cell r="B9" t="str">
            <v xml:space="preserve">  Conclusion -</v>
          </cell>
          <cell r="D9" t="str">
            <v>Financial Statement Presentation</v>
          </cell>
          <cell r="G9" t="str">
            <v>Page 2</v>
          </cell>
        </row>
        <row r="11">
          <cell r="C11" t="str">
            <v>_x0007_</v>
          </cell>
          <cell r="D11" t="str">
            <v>Summary of Accounting Journal Entries</v>
          </cell>
        </row>
        <row r="12">
          <cell r="D12" t="str">
            <v>Income Statement</v>
          </cell>
          <cell r="G12" t="str">
            <v>Page 3</v>
          </cell>
        </row>
        <row r="13">
          <cell r="D13" t="str">
            <v>Balance Sheet</v>
          </cell>
          <cell r="G13" t="str">
            <v>Page 4</v>
          </cell>
        </row>
        <row r="14">
          <cell r="C14" t="str">
            <v>_x0007_</v>
          </cell>
          <cell r="D14" t="str">
            <v>Proof of Deferred Tax Accounts under SFAS-109</v>
          </cell>
          <cell r="G14" t="str">
            <v>N/A</v>
          </cell>
        </row>
        <row r="15">
          <cell r="G15" t="str">
            <v xml:space="preserve"> </v>
          </cell>
        </row>
        <row r="16">
          <cell r="B16" t="str">
            <v xml:space="preserve">  Step Four -</v>
          </cell>
          <cell r="D16" t="str">
            <v>Measure Valuation Allowance On Deferred Tax Asset:</v>
          </cell>
          <cell r="G16" t="str">
            <v>N/A</v>
          </cell>
        </row>
        <row r="17">
          <cell r="C17" t="str">
            <v>_x0007_</v>
          </cell>
          <cell r="D17" t="str">
            <v xml:space="preserve">Assessment Of Positive And Negative Available Evidence To </v>
          </cell>
          <cell r="G17" t="str">
            <v xml:space="preserve"> </v>
          </cell>
        </row>
        <row r="18">
          <cell r="D18" t="str">
            <v xml:space="preserve">  Determine Whether A Valuation Allowance Is Needed</v>
          </cell>
        </row>
        <row r="19">
          <cell r="C19" t="str">
            <v>_x0007_</v>
          </cell>
          <cell r="D19" t="str">
            <v>Possible Sources of Taxable Income</v>
          </cell>
          <cell r="G19" t="str">
            <v xml:space="preserve"> </v>
          </cell>
        </row>
        <row r="20">
          <cell r="C20" t="str">
            <v>_x0007_</v>
          </cell>
          <cell r="D20" t="str">
            <v>Measure Valuation Allowance On Deferred Tax Assets</v>
          </cell>
          <cell r="G20" t="str">
            <v xml:space="preserve"> </v>
          </cell>
        </row>
        <row r="21">
          <cell r="G21" t="str">
            <v xml:space="preserve"> </v>
          </cell>
        </row>
        <row r="22">
          <cell r="B22" t="str">
            <v xml:space="preserve">  Step Three -</v>
          </cell>
          <cell r="D22" t="str">
            <v xml:space="preserve">Measure Potential Deferred Tax Assets </v>
          </cell>
          <cell r="G22" t="str">
            <v>Page 5</v>
          </cell>
        </row>
        <row r="23">
          <cell r="D23" t="str">
            <v xml:space="preserve">  On Deductible Temporary Differences:</v>
          </cell>
        </row>
        <row r="24">
          <cell r="C24" t="str">
            <v>_x0007_</v>
          </cell>
          <cell r="D24" t="str">
            <v>Measure Potential Deferred Tax Assets on Operating</v>
          </cell>
          <cell r="G24" t="str">
            <v>Page 6</v>
          </cell>
        </row>
        <row r="25">
          <cell r="D25" t="str">
            <v xml:space="preserve">  Deductible Temporary Differences</v>
          </cell>
        </row>
        <row r="26">
          <cell r="C26" t="str">
            <v>_x0007_</v>
          </cell>
          <cell r="D26" t="str">
            <v>Measure Potential Deferred Tax Assets on Non-Operating</v>
          </cell>
          <cell r="G26" t="str">
            <v>N/A</v>
          </cell>
        </row>
        <row r="27">
          <cell r="D27" t="str">
            <v xml:space="preserve">  Deductible Temporary Differences</v>
          </cell>
        </row>
        <row r="28">
          <cell r="C28" t="str">
            <v>_x0007_</v>
          </cell>
          <cell r="D28" t="str">
            <v>Measure Potential Deferred Tax Assets on Operating</v>
          </cell>
          <cell r="G28" t="str">
            <v>N/A</v>
          </cell>
        </row>
        <row r="29">
          <cell r="D29" t="str">
            <v xml:space="preserve">  Tax Loss Carryforwards</v>
          </cell>
        </row>
        <row r="30">
          <cell r="C30" t="str">
            <v>_x0007_</v>
          </cell>
          <cell r="D30" t="str">
            <v>Measure Potential Deferred Tax Assets on Non-Operating</v>
          </cell>
          <cell r="G30" t="str">
            <v>N/A</v>
          </cell>
        </row>
        <row r="31">
          <cell r="D31" t="str">
            <v xml:space="preserve">  Tax Loss Carryforwards</v>
          </cell>
        </row>
        <row r="32">
          <cell r="C32" t="str">
            <v>_x0007_</v>
          </cell>
          <cell r="D32" t="str">
            <v>Measure Potential Deferred Tax Assets on Operating</v>
          </cell>
          <cell r="G32" t="str">
            <v>N/A</v>
          </cell>
        </row>
        <row r="33">
          <cell r="D33" t="str">
            <v xml:space="preserve">  Tax Credit Carryforwards</v>
          </cell>
        </row>
        <row r="35">
          <cell r="B35" t="str">
            <v xml:space="preserve">  Step Two -</v>
          </cell>
          <cell r="D35" t="str">
            <v xml:space="preserve">Measure Deferred Tax Liabilities </v>
          </cell>
          <cell r="G35" t="str">
            <v>Page 7</v>
          </cell>
        </row>
        <row r="36">
          <cell r="D36" t="str">
            <v xml:space="preserve">  On Taxable Temporary Differences:</v>
          </cell>
        </row>
        <row r="37">
          <cell r="C37" t="str">
            <v>_x0007_</v>
          </cell>
          <cell r="D37" t="str">
            <v xml:space="preserve">Measure Deferred Tax Liabilities on Operating </v>
          </cell>
          <cell r="G37" t="str">
            <v>Page 8</v>
          </cell>
        </row>
        <row r="38">
          <cell r="D38" t="str">
            <v xml:space="preserve">  Taxable Temporary Differences</v>
          </cell>
        </row>
        <row r="40">
          <cell r="B40" t="str">
            <v xml:space="preserve">  Step One -</v>
          </cell>
          <cell r="D40" t="str">
            <v>Identify Temporary Differences:</v>
          </cell>
          <cell r="G40" t="str">
            <v>Page 8a</v>
          </cell>
        </row>
        <row r="41">
          <cell r="C41" t="str">
            <v>_x0007_</v>
          </cell>
          <cell r="D41" t="str">
            <v>Listing of Taxable/Deductible Temporary Differences</v>
          </cell>
          <cell r="G41" t="str">
            <v>Page 9,10</v>
          </cell>
        </row>
        <row r="42">
          <cell r="C42" t="str">
            <v>_x0007_</v>
          </cell>
          <cell r="D42" t="str">
            <v>Listing of Permanent Differences</v>
          </cell>
          <cell r="G42" t="str">
            <v>Page 11</v>
          </cell>
        </row>
        <row r="43">
          <cell r="C43" t="str">
            <v>_x0007_</v>
          </cell>
          <cell r="D43" t="str">
            <v>Balance Sheet Summary</v>
          </cell>
          <cell r="G43" t="str">
            <v>Page 12</v>
          </cell>
        </row>
        <row r="44">
          <cell r="C44" t="str">
            <v>_x0007_</v>
          </cell>
          <cell r="D44" t="str">
            <v>Detail Trial Balance and support</v>
          </cell>
          <cell r="G44" t="str">
            <v>Page 13-22</v>
          </cell>
        </row>
        <row r="46">
          <cell r="B46" t="str">
            <v xml:space="preserve">  Appendix A - Detail Analysis of Temporary Differences</v>
          </cell>
          <cell r="G46" t="str">
            <v>Page T01-T47</v>
          </cell>
        </row>
        <row r="48">
          <cell r="B48" t="str">
            <v xml:space="preserve">  Appendix B - Detail Analysis of Permanent Differences</v>
          </cell>
          <cell r="G48" t="str">
            <v>Page P01</v>
          </cell>
        </row>
        <row r="50">
          <cell r="B50" t="str">
            <v xml:space="preserve">  Appendix C - Detail Analysis of Carryforwards</v>
          </cell>
          <cell r="G50" t="str">
            <v>N/A</v>
          </cell>
        </row>
        <row r="52">
          <cell r="B52" t="str">
            <v xml:space="preserve">  Appendix D - Listing of Excel Files (Used in Completing this Analysis)</v>
          </cell>
          <cell r="G52" t="str">
            <v>Page  L01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200 Workorders"/>
      <sheetName val="Workorder Material Costs"/>
      <sheetName val="Material"/>
      <sheetName val="stock codes prices"/>
      <sheetName val="Loaders"/>
      <sheetName val="decorative lights material"/>
      <sheetName val="Str Mtld 50"/>
      <sheetName val="SP7ESL01Acost"/>
      <sheetName val="SP7ESL01Astk"/>
      <sheetName val="Str HPS 50"/>
      <sheetName val="SP7ESL01cost"/>
      <sheetName val="SP7ESL01stk"/>
      <sheetName val="STR MH 70"/>
      <sheetName val="SP7ESL03Acost"/>
      <sheetName val="SP7ESL03Astk"/>
      <sheetName val="STR HPS 70"/>
      <sheetName val="SP7ESL03cost"/>
      <sheetName val="SP7ESL03stk"/>
      <sheetName val="STR HPS 100"/>
      <sheetName val="SP7ESL04cost"/>
      <sheetName val="SP7ESL04stk"/>
      <sheetName val="STR HPS 150"/>
      <sheetName val="SP7ESL05cost"/>
      <sheetName val="SP7ESL05stk"/>
      <sheetName val="STR HPS 250"/>
      <sheetName val="SP7ESL06cost"/>
      <sheetName val="SP7ESL06stk"/>
      <sheetName val="STR HPS 400"/>
      <sheetName val="SP7ESL07cost"/>
      <sheetName val="SP7ESL07stk"/>
      <sheetName val="STR HPS 1000"/>
      <sheetName val="SP7ESL08cost"/>
      <sheetName val="SP7ESL08stk"/>
      <sheetName val="Pole 18 50W Cont MHLD"/>
      <sheetName val="SP7ESL54Bcost"/>
      <sheetName val="SP7ESL54Bstk"/>
      <sheetName val="Pole 18 50W Cont HPS"/>
      <sheetName val="SP7ESL54Acost"/>
      <sheetName val="SP7ESL54Astk"/>
      <sheetName val="Pole 18 70W Cont"/>
      <sheetName val="SP7ESL54cost"/>
      <sheetName val="SP7ESL54stk"/>
      <sheetName val="Pole 18 100W Cont"/>
      <sheetName val="SP7ESL55cost"/>
      <sheetName val="SP7ESL55stk"/>
      <sheetName val="Pole 18 150W Cont"/>
      <sheetName val="SP7ESL56cost"/>
      <sheetName val="SP7ESL56stk"/>
      <sheetName val="Pole 18 50W Trad HPS"/>
      <sheetName val="SP7ESL57Acost"/>
      <sheetName val="SP7ESL57Astk"/>
      <sheetName val="Pole 18 50W Trad MH"/>
      <sheetName val="SP7ESL57Bcost"/>
      <sheetName val="SP7ESL57Bstk"/>
      <sheetName val="Pole 18 70W Trad"/>
      <sheetName val="SP7ESL57cost"/>
      <sheetName val="SP7ESL57stk"/>
      <sheetName val="Pole 18 100W Trad"/>
      <sheetName val="SP7ESL58cost"/>
      <sheetName val="SP7ESL58stk"/>
      <sheetName val="Pole 18 150W Trad"/>
      <sheetName val="SP7ESL59cost"/>
      <sheetName val="SP7ESL59stk"/>
      <sheetName val="Flood HPS 250W"/>
      <sheetName val="SP7ESL60cost"/>
      <sheetName val="SP7ESL60stk"/>
      <sheetName val="Flood HPS 400W"/>
      <sheetName val="SP7ESL61cost"/>
      <sheetName val="SP7ESL61stk"/>
      <sheetName val="Flood HPS 1000W"/>
      <sheetName val="SP7ESL62cost"/>
      <sheetName val="SP7ESL62stk"/>
      <sheetName val="Pole Munc 30ft"/>
      <sheetName val="SP7ESL70cost"/>
      <sheetName val="SP7ESL70stk"/>
      <sheetName val="Pole Munc 35ft"/>
      <sheetName val="SP7ESL71cost"/>
      <sheetName val="SP7ESL71stk"/>
      <sheetName val="Pole Munc 40ft"/>
      <sheetName val="SP7ESL72cost"/>
      <sheetName val="SP7ESL72stk"/>
      <sheetName val="Str MV 100W"/>
      <sheetName val="SP7ESL73cost"/>
      <sheetName val="SP7ESL73stk"/>
      <sheetName val="Str MV 175W"/>
      <sheetName val="SP7ESL73Acost"/>
      <sheetName val="SP7ESL73Astk"/>
      <sheetName val="Str MV 250W"/>
      <sheetName val="SP7ESL74cost"/>
      <sheetName val="SP7ESL74stk"/>
      <sheetName val="Str MV 400W"/>
      <sheetName val="SP7ESL75cost"/>
      <sheetName val="SP7ESL75stk"/>
      <sheetName val="Str MV 1000W"/>
      <sheetName val="SP7ESL76cost"/>
      <sheetName val="SP7ESL76stk"/>
      <sheetName val="Pole 18ft FG Sq"/>
      <sheetName val="SP7ESL79cost"/>
      <sheetName val="SP7ESL79stk"/>
      <sheetName val="Pole 18ft FG Rnd"/>
      <sheetName val="SP7ESL80cost"/>
      <sheetName val="SP7ESL80stk"/>
      <sheetName val="Pole 30ft FG"/>
      <sheetName val="SP7ESL90cost"/>
      <sheetName val="SP7ESL90stk"/>
      <sheetName val="Pole 30 ft Al"/>
      <sheetName val="SP7ESL99cost"/>
      <sheetName val="SP7ESL99stk"/>
      <sheetName val="Str MH 50W"/>
      <sheetName val="SP7ECM23cost"/>
      <sheetName val="SP7ECM23stk"/>
      <sheetName val="Str MH 70W"/>
      <sheetName val="SP7ECM24cost"/>
      <sheetName val="SP7ECM24stk"/>
      <sheetName val="Str MH 100W"/>
      <sheetName val="SP7ECM25cost"/>
      <sheetName val="SP7ECM25stk"/>
      <sheetName val="Str MH 175W"/>
      <sheetName val="SP7ECM26cost"/>
      <sheetName val="SP7ECM26stk"/>
      <sheetName val="Str MH 250W"/>
      <sheetName val="SP7ECM27cost"/>
      <sheetName val="SP7ECM27stk"/>
      <sheetName val="Str MH 400W"/>
      <sheetName val="SP7ECM28cost"/>
      <sheetName val="SP7ECM28stk"/>
      <sheetName val="Str MH 1000W"/>
      <sheetName val="SP7ECM29cost"/>
      <sheetName val="SP7ECM29stk"/>
      <sheetName val="Decorative A"/>
      <sheetName val="SP7ES125Acost"/>
      <sheetName val="SP7ES125Astk"/>
      <sheetName val="Decorative B"/>
      <sheetName val="SP7ES125Bcost"/>
      <sheetName val="SP7ES125Bstk"/>
      <sheetName val="Decorative C"/>
      <sheetName val="SP7ES125Ccost"/>
      <sheetName val="SP7ES125Cstk"/>
      <sheetName val="Decorative D"/>
      <sheetName val="SP7ES125Dcost"/>
      <sheetName val="SP7ES125Dstk"/>
      <sheetName val="Visor"/>
      <sheetName val="SP7ES126cost"/>
      <sheetName val="SP7ES126stk"/>
      <sheetName val="Vandal Shield"/>
      <sheetName val="SP7ES128cost"/>
      <sheetName val="SP7ES128stk"/>
      <sheetName val="Receptical Add"/>
      <sheetName val="SP7ESAAAcost"/>
      <sheetName val="SP7ESAAAstk"/>
      <sheetName val="Replace Fuse"/>
      <sheetName val="SP7ESAABcost"/>
      <sheetName val="SP7ESAABstk"/>
      <sheetName val="STR ConDis"/>
      <sheetName val="SP7ESL78cost"/>
      <sheetName val="SP7ESL78stk"/>
      <sheetName val="STR LED"/>
      <sheetName val="SP7ESL03LEDcost"/>
      <sheetName val="SP7ESL03LEDstk"/>
      <sheetName val="STR IND 70"/>
      <sheetName val="SP7ESL03INDcost"/>
      <sheetName val="SP7ESL03INDstk"/>
    </sheetNames>
    <sheetDataSet>
      <sheetData sheetId="0"/>
      <sheetData sheetId="1"/>
      <sheetData sheetId="2"/>
      <sheetData sheetId="3">
        <row r="2">
          <cell r="A2" t="str">
            <v>01743580</v>
          </cell>
          <cell r="B2">
            <v>0.89</v>
          </cell>
        </row>
        <row r="3">
          <cell r="A3" t="str">
            <v>01751810</v>
          </cell>
          <cell r="B3">
            <v>531.5</v>
          </cell>
        </row>
        <row r="4">
          <cell r="A4" t="str">
            <v>01751840</v>
          </cell>
          <cell r="B4">
            <v>303</v>
          </cell>
        </row>
        <row r="5">
          <cell r="A5" t="str">
            <v>01751850</v>
          </cell>
          <cell r="B5">
            <v>361.25</v>
          </cell>
        </row>
        <row r="6">
          <cell r="A6" t="str">
            <v>01751860</v>
          </cell>
          <cell r="B6">
            <v>496.15</v>
          </cell>
        </row>
        <row r="7">
          <cell r="A7" t="str">
            <v>01751890</v>
          </cell>
          <cell r="B7">
            <v>150.34090900000001</v>
          </cell>
        </row>
        <row r="8">
          <cell r="A8" t="str">
            <v>01752190</v>
          </cell>
          <cell r="B8">
            <v>515.78571399999998</v>
          </cell>
        </row>
        <row r="9">
          <cell r="A9" t="str">
            <v>01752210</v>
          </cell>
          <cell r="B9">
            <v>112.375</v>
          </cell>
        </row>
        <row r="10">
          <cell r="A10" t="str">
            <v>01766430</v>
          </cell>
          <cell r="B10">
            <v>0.491616</v>
          </cell>
        </row>
        <row r="11">
          <cell r="A11" t="str">
            <v>01767340</v>
          </cell>
          <cell r="B11">
            <v>0.218024</v>
          </cell>
        </row>
        <row r="12">
          <cell r="A12" t="str">
            <v>01770300</v>
          </cell>
          <cell r="B12">
            <v>0.21224999999999999</v>
          </cell>
        </row>
        <row r="13">
          <cell r="A13" t="str">
            <v>01781750</v>
          </cell>
          <cell r="B13">
            <v>0.28628799999999999</v>
          </cell>
        </row>
        <row r="14">
          <cell r="A14" t="str">
            <v>01781760</v>
          </cell>
          <cell r="B14">
            <v>0.17438000000000001</v>
          </cell>
        </row>
        <row r="15">
          <cell r="A15" t="str">
            <v>01785190</v>
          </cell>
          <cell r="B15">
            <v>0.248387</v>
          </cell>
        </row>
        <row r="16">
          <cell r="A16" t="str">
            <v>01785320</v>
          </cell>
          <cell r="B16">
            <v>31.847272</v>
          </cell>
        </row>
        <row r="17">
          <cell r="A17" t="str">
            <v>01786510</v>
          </cell>
          <cell r="B17">
            <v>4.4563069999999998</v>
          </cell>
        </row>
        <row r="18">
          <cell r="A18" t="str">
            <v>01789620</v>
          </cell>
          <cell r="B18">
            <v>1.0790900000000001</v>
          </cell>
        </row>
        <row r="19">
          <cell r="A19" t="str">
            <v>01790150</v>
          </cell>
          <cell r="B19">
            <v>0.86374700000000004</v>
          </cell>
        </row>
        <row r="20">
          <cell r="A20" t="str">
            <v>04308880</v>
          </cell>
          <cell r="B20">
            <v>11.08</v>
          </cell>
        </row>
        <row r="21">
          <cell r="A21" t="str">
            <v>01797190</v>
          </cell>
          <cell r="B21">
            <v>0.19228500000000001</v>
          </cell>
        </row>
        <row r="22">
          <cell r="A22" t="str">
            <v>01800880</v>
          </cell>
          <cell r="B22">
            <v>5.7525930000000001</v>
          </cell>
        </row>
        <row r="23">
          <cell r="A23" t="str">
            <v>01803490</v>
          </cell>
          <cell r="B23">
            <v>3.5926999999999998</v>
          </cell>
        </row>
        <row r="24">
          <cell r="A24" t="str">
            <v>01804080</v>
          </cell>
          <cell r="B24">
            <v>283.46214199999997</v>
          </cell>
        </row>
        <row r="25">
          <cell r="A25" t="str">
            <v>01804160</v>
          </cell>
          <cell r="B25">
            <v>32.048095000000004</v>
          </cell>
        </row>
        <row r="26">
          <cell r="A26" t="str">
            <v>01804170</v>
          </cell>
          <cell r="B26">
            <v>52.861012000000002</v>
          </cell>
        </row>
        <row r="27">
          <cell r="A27" t="str">
            <v>01804230</v>
          </cell>
          <cell r="B27">
            <v>148.58600000000001</v>
          </cell>
        </row>
        <row r="28">
          <cell r="A28" t="str">
            <v>01804250</v>
          </cell>
          <cell r="B28">
            <v>3.41</v>
          </cell>
        </row>
        <row r="29">
          <cell r="A29" t="str">
            <v>01804490</v>
          </cell>
          <cell r="B29">
            <v>160.35237699999999</v>
          </cell>
        </row>
        <row r="30">
          <cell r="A30" t="str">
            <v>01804500</v>
          </cell>
          <cell r="B30">
            <v>161.52086199999999</v>
          </cell>
        </row>
        <row r="31">
          <cell r="A31" t="str">
            <v>01804510</v>
          </cell>
          <cell r="B31">
            <v>245.91402099999999</v>
          </cell>
        </row>
        <row r="32">
          <cell r="A32" t="str">
            <v>01804550</v>
          </cell>
          <cell r="B32">
            <v>8.7658020000000008</v>
          </cell>
        </row>
        <row r="33">
          <cell r="A33" t="str">
            <v>01804590</v>
          </cell>
          <cell r="B33">
            <v>8.3368149999999996</v>
          </cell>
        </row>
        <row r="34">
          <cell r="A34" t="str">
            <v>01804750</v>
          </cell>
          <cell r="B34">
            <v>6.3454899999999999</v>
          </cell>
        </row>
        <row r="35">
          <cell r="A35" t="str">
            <v>01804760</v>
          </cell>
          <cell r="B35">
            <v>6.8458059999999996</v>
          </cell>
        </row>
        <row r="36">
          <cell r="A36" t="str">
            <v>01804770</v>
          </cell>
          <cell r="B36">
            <v>13.028</v>
          </cell>
        </row>
        <row r="37">
          <cell r="A37" t="str">
            <v>01804780</v>
          </cell>
          <cell r="B37">
            <v>10.228111999999999</v>
          </cell>
        </row>
        <row r="38">
          <cell r="A38" t="str">
            <v>01804800</v>
          </cell>
          <cell r="B38">
            <v>35.468888</v>
          </cell>
        </row>
        <row r="39">
          <cell r="A39" t="str">
            <v>01804810</v>
          </cell>
          <cell r="B39">
            <v>8.9947610000000005</v>
          </cell>
        </row>
        <row r="40">
          <cell r="A40" t="str">
            <v>01804820</v>
          </cell>
          <cell r="B40">
            <v>9.3502159999999996</v>
          </cell>
        </row>
        <row r="41">
          <cell r="A41" t="str">
            <v>01804840</v>
          </cell>
          <cell r="B41">
            <v>10.134359</v>
          </cell>
        </row>
        <row r="42">
          <cell r="A42" t="str">
            <v>01804850</v>
          </cell>
          <cell r="B42">
            <v>10.594161</v>
          </cell>
        </row>
        <row r="43">
          <cell r="A43" t="str">
            <v>01804860</v>
          </cell>
          <cell r="B43">
            <v>24.402435000000001</v>
          </cell>
        </row>
        <row r="44">
          <cell r="A44" t="str">
            <v>01804980</v>
          </cell>
          <cell r="B44">
            <v>98.9</v>
          </cell>
        </row>
        <row r="45">
          <cell r="A45" t="str">
            <v>01805020</v>
          </cell>
          <cell r="B45">
            <v>53.507747000000002</v>
          </cell>
        </row>
        <row r="46">
          <cell r="A46" t="str">
            <v>01805060</v>
          </cell>
          <cell r="B46">
            <v>55.079507</v>
          </cell>
        </row>
        <row r="47">
          <cell r="A47" t="str">
            <v>01805070</v>
          </cell>
          <cell r="B47">
            <v>52.763384000000002</v>
          </cell>
        </row>
        <row r="48">
          <cell r="A48" t="str">
            <v>01805080</v>
          </cell>
          <cell r="B48">
            <v>53.198833999999998</v>
          </cell>
        </row>
        <row r="49">
          <cell r="A49" t="str">
            <v>01805090</v>
          </cell>
          <cell r="B49">
            <v>99.126773999999997</v>
          </cell>
        </row>
        <row r="50">
          <cell r="A50" t="str">
            <v>01805100</v>
          </cell>
          <cell r="B50">
            <v>97.73</v>
          </cell>
        </row>
        <row r="51">
          <cell r="A51" t="str">
            <v>01805120</v>
          </cell>
          <cell r="B51">
            <v>80.319999999999993</v>
          </cell>
        </row>
        <row r="52">
          <cell r="A52" t="str">
            <v>01805130</v>
          </cell>
          <cell r="B52">
            <v>105.462592</v>
          </cell>
        </row>
        <row r="53">
          <cell r="A53" t="str">
            <v>01805140</v>
          </cell>
          <cell r="B53">
            <v>107.963695</v>
          </cell>
        </row>
        <row r="54">
          <cell r="A54" t="str">
            <v>01805160</v>
          </cell>
          <cell r="B54">
            <v>104.99255599999999</v>
          </cell>
        </row>
        <row r="55">
          <cell r="A55" t="str">
            <v>01805610</v>
          </cell>
          <cell r="B55">
            <v>102.53</v>
          </cell>
        </row>
        <row r="56">
          <cell r="A56" t="str">
            <v>01805620</v>
          </cell>
          <cell r="B56">
            <v>104.51</v>
          </cell>
        </row>
        <row r="57">
          <cell r="A57" t="str">
            <v>01805690</v>
          </cell>
          <cell r="B57">
            <v>320</v>
          </cell>
        </row>
        <row r="58">
          <cell r="A58" t="str">
            <v>01805670</v>
          </cell>
          <cell r="B58">
            <v>75.709675000000004</v>
          </cell>
        </row>
        <row r="59">
          <cell r="A59" t="str">
            <v>01805680</v>
          </cell>
          <cell r="B59">
            <v>106.101714</v>
          </cell>
        </row>
        <row r="60">
          <cell r="A60" t="str">
            <v>01805690</v>
          </cell>
          <cell r="B60">
            <v>320</v>
          </cell>
        </row>
        <row r="61">
          <cell r="A61" t="str">
            <v>01812160</v>
          </cell>
          <cell r="B61">
            <v>2.061976</v>
          </cell>
        </row>
        <row r="62">
          <cell r="A62" t="str">
            <v>01958650</v>
          </cell>
          <cell r="B62">
            <v>21.752154999999998</v>
          </cell>
        </row>
        <row r="63">
          <cell r="A63" t="str">
            <v>04050290</v>
          </cell>
          <cell r="B63">
            <v>83.833900999999997</v>
          </cell>
        </row>
        <row r="64">
          <cell r="A64" t="str">
            <v>04050460</v>
          </cell>
          <cell r="B64">
            <v>74.05</v>
          </cell>
        </row>
        <row r="65">
          <cell r="A65" t="str">
            <v>04050480</v>
          </cell>
          <cell r="B65">
            <v>72.944444000000004</v>
          </cell>
        </row>
        <row r="66">
          <cell r="A66" t="str">
            <v>04484410</v>
          </cell>
          <cell r="B66">
            <v>118.5</v>
          </cell>
        </row>
        <row r="67">
          <cell r="A67" t="str">
            <v>04052380</v>
          </cell>
          <cell r="B67">
            <v>10.551071</v>
          </cell>
        </row>
        <row r="68">
          <cell r="A68" t="str">
            <v>04052430</v>
          </cell>
          <cell r="B68">
            <v>10.945754000000001</v>
          </cell>
        </row>
        <row r="69">
          <cell r="A69" t="str">
            <v>04066080</v>
          </cell>
          <cell r="B69">
            <v>16.569523</v>
          </cell>
        </row>
        <row r="70">
          <cell r="A70" t="str">
            <v>04066140</v>
          </cell>
          <cell r="B70">
            <v>18.732559999999999</v>
          </cell>
        </row>
        <row r="71">
          <cell r="A71" t="str">
            <v>04066150</v>
          </cell>
          <cell r="B71">
            <v>19.003046000000001</v>
          </cell>
        </row>
        <row r="72">
          <cell r="A72" t="str">
            <v>04066160</v>
          </cell>
          <cell r="B72">
            <v>19.406016000000001</v>
          </cell>
        </row>
        <row r="73">
          <cell r="A73" t="str">
            <v>04078570</v>
          </cell>
          <cell r="B73">
            <v>102.61</v>
          </cell>
        </row>
        <row r="74">
          <cell r="A74" t="str">
            <v>04078770</v>
          </cell>
          <cell r="B74">
            <v>83.336190000000002</v>
          </cell>
        </row>
        <row r="75">
          <cell r="A75" t="str">
            <v>04078850</v>
          </cell>
          <cell r="B75">
            <v>394.625</v>
          </cell>
        </row>
        <row r="76">
          <cell r="A76" t="str">
            <v>04088610</v>
          </cell>
          <cell r="B76">
            <v>204</v>
          </cell>
        </row>
        <row r="77">
          <cell r="A77" t="str">
            <v>04181870</v>
          </cell>
          <cell r="B77">
            <v>33.8900000000001</v>
          </cell>
        </row>
        <row r="78">
          <cell r="A78" t="str">
            <v>04268890</v>
          </cell>
          <cell r="B78">
            <v>328.22</v>
          </cell>
        </row>
        <row r="79">
          <cell r="A79" t="str">
            <v>04479790</v>
          </cell>
          <cell r="B79">
            <v>655</v>
          </cell>
        </row>
        <row r="80">
          <cell r="A80" t="str">
            <v>04479800</v>
          </cell>
          <cell r="B80">
            <v>541</v>
          </cell>
        </row>
        <row r="81">
          <cell r="A81" t="str">
            <v>04479710</v>
          </cell>
          <cell r="B81">
            <v>552</v>
          </cell>
        </row>
        <row r="82">
          <cell r="A82" t="str">
            <v>04479700</v>
          </cell>
          <cell r="B82">
            <v>582</v>
          </cell>
        </row>
        <row r="83">
          <cell r="A83" t="str">
            <v>stlpoleA</v>
          </cell>
          <cell r="B83">
            <v>1149.5</v>
          </cell>
        </row>
        <row r="84">
          <cell r="A84" t="str">
            <v>stlbaseA</v>
          </cell>
        </row>
        <row r="85">
          <cell r="A85" t="str">
            <v>stlfixtA</v>
          </cell>
        </row>
        <row r="86">
          <cell r="A86" t="str">
            <v>stlpoleB</v>
          </cell>
          <cell r="B86">
            <v>1449.5</v>
          </cell>
        </row>
        <row r="87">
          <cell r="A87" t="str">
            <v>stlbaseB</v>
          </cell>
        </row>
        <row r="88">
          <cell r="A88" t="str">
            <v>stlfixtB</v>
          </cell>
        </row>
        <row r="89">
          <cell r="A89" t="str">
            <v>stlpoleC</v>
          </cell>
          <cell r="B89">
            <v>1899.5</v>
          </cell>
        </row>
        <row r="90">
          <cell r="A90" t="str">
            <v>stlbaseC</v>
          </cell>
        </row>
        <row r="91">
          <cell r="A91" t="str">
            <v>stlfixtC</v>
          </cell>
        </row>
        <row r="92">
          <cell r="A92" t="str">
            <v>stlpoleD</v>
          </cell>
          <cell r="B92">
            <v>2350</v>
          </cell>
        </row>
        <row r="93">
          <cell r="A93" t="str">
            <v>stlbaseD</v>
          </cell>
        </row>
        <row r="94">
          <cell r="A94" t="str">
            <v>stlfixtD</v>
          </cell>
        </row>
        <row r="95">
          <cell r="A95" t="str">
            <v>04275310</v>
          </cell>
          <cell r="B95">
            <v>0.28000000000000003</v>
          </cell>
        </row>
        <row r="96">
          <cell r="A96" t="str">
            <v>04176940</v>
          </cell>
          <cell r="B96">
            <v>812.35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 lmps"/>
      <sheetName val="profiles"/>
      <sheetName val="NYMEX 03-26-10"/>
      <sheetName val="blend prices"/>
      <sheetName val="Holidays"/>
      <sheetName val="Pivot Tables"/>
      <sheetName val="Calc 1"/>
      <sheetName val="Calc 2"/>
      <sheetName val="Manual Calc 1"/>
      <sheetName val="Manual Calc 2"/>
      <sheetName val="2006 Peak Days"/>
      <sheetName val="2010 Peak Days"/>
      <sheetName val="2011 Peak Days"/>
      <sheetName val="2012 Peak Days"/>
      <sheetName val="2013 Peak Days"/>
      <sheetName val="2014 Peak Days"/>
      <sheetName val="2015 Peak Days"/>
      <sheetName val="2006"/>
      <sheetName val="2010"/>
      <sheetName val="2011"/>
      <sheetName val="2012"/>
      <sheetName val="2013"/>
      <sheetName val="2014"/>
      <sheetName val="20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INPUTS"/>
      <sheetName val="outside prov seg taxes"/>
      <sheetName val="Rev_Seg_Taxes"/>
      <sheetName val="BookRev_Seg"/>
      <sheetName val="SupAdjs_Seg"/>
      <sheetName val="Book_Tax_Inc_Seg"/>
      <sheetName val="Current Tax Calc Seg"/>
      <sheetName val="Perm Diff Seg"/>
      <sheetName val="Tim Diff Seg"/>
      <sheetName val="Tim Diff Detail OP Seg"/>
      <sheetName val="Def Tax Detail OP Seg"/>
      <sheetName val="Tim Diff Detail NONOP Seg"/>
      <sheetName val="Def Tax Detail NONOP Seg"/>
      <sheetName val="PRINT"/>
      <sheetName val="Total Seg Taxes"/>
      <sheetName val="DITRATEINPUTS"/>
      <sheetName val="SUPPLIEDADJINPUT"/>
      <sheetName val="BR&amp;SUPADJ."/>
      <sheetName val="provision by tax id for return "/>
      <sheetName val="RORMEMO"/>
      <sheetName val="TITLEPG"/>
      <sheetName val="INDEX"/>
      <sheetName val="BKTAXINCOME"/>
      <sheetName val="INTERESTALLOC"/>
      <sheetName val="FITCALC"/>
      <sheetName val="NHBPT"/>
      <sheetName val="PERMDIFFEVENTS"/>
      <sheetName val="CCBT"/>
      <sheetName val="OPTIMEVENTS"/>
      <sheetName val="NONOPTIMEVENTS"/>
      <sheetName val="DEPREC"/>
      <sheetName val="PERMDIFF"/>
      <sheetName val="OPTIMDIFF"/>
      <sheetName val="NONOPTIMDIFF"/>
      <sheetName val="OP190CRQTR"/>
      <sheetName val="NONOP190CRQTR"/>
      <sheetName val="OP190CRYTD"/>
      <sheetName val="NONOP190CRYTD"/>
      <sheetName val="OP190PRYTD"/>
      <sheetName val="NONOP190PRYTD"/>
      <sheetName val="AC282CRQTR"/>
      <sheetName val="AC282CRYTD"/>
      <sheetName val="AC282PRYTD"/>
      <sheetName val="AC283CRQTR"/>
      <sheetName val="AC283CRYTD"/>
      <sheetName val="AC283PRYTD"/>
      <sheetName val="DITSUM"/>
      <sheetName val="Pre Close ETR"/>
      <sheetName val="Post Close ETR"/>
      <sheetName val="CRYTDACREC"/>
      <sheetName val="PRYTDACREC"/>
      <sheetName val="SYSJRNL"/>
      <sheetName val="SYSJRNL Difference"/>
      <sheetName val="J.E. UPLOAD DATA"/>
      <sheetName val="J.E. Upload Macro"/>
      <sheetName val="SYSJRNL_SEGMENTED"/>
      <sheetName val="CUR QTR SEG TAXES"/>
      <sheetName val="CYTD SEG TAXES"/>
      <sheetName val="PYTD SEG TAXES"/>
      <sheetName val="Current Vs Non Current"/>
      <sheetName val="FISH STUDY SEG RECONCILIATION"/>
      <sheetName val="ACCOUNT 190"/>
      <sheetName val="ACCOUNT 282"/>
      <sheetName val="ACCOUNT 283"/>
      <sheetName val="FAS109 BS REC"/>
      <sheetName val="FAS109 Bal Sheet"/>
      <sheetName val="FAS109 Support"/>
      <sheetName val="2013 Plant Detail"/>
      <sheetName val="201X Plant Detail"/>
      <sheetName val="2012 Plant Detail"/>
      <sheetName val="LOSS ON BONDS"/>
      <sheetName val="CYCLE CHGS"/>
      <sheetName val="SYNC ADJ"/>
      <sheetName val="GLDwnLoad"/>
      <sheetName val="Unitary Calc Input"/>
    </sheetNames>
    <sheetDataSet>
      <sheetData sheetId="0">
        <row r="4">
          <cell r="A4" t="str">
            <v>SEPTEMBER</v>
          </cell>
        </row>
        <row r="84">
          <cell r="F84">
            <v>8.5000000000000006E-2</v>
          </cell>
          <cell r="G84">
            <v>8.5000000000000006E-2</v>
          </cell>
        </row>
        <row r="94">
          <cell r="F94">
            <v>397998</v>
          </cell>
          <cell r="G94">
            <v>596997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3">
          <cell r="F33">
            <v>34201858.920000002</v>
          </cell>
        </row>
      </sheetData>
      <sheetData sheetId="23"/>
      <sheetData sheetId="24"/>
      <sheetData sheetId="25"/>
      <sheetData sheetId="26">
        <row r="24">
          <cell r="C24">
            <v>1167197.94</v>
          </cell>
          <cell r="D24">
            <v>1141954.1399999997</v>
          </cell>
        </row>
      </sheetData>
      <sheetData sheetId="27">
        <row r="38">
          <cell r="F38">
            <v>0</v>
          </cell>
        </row>
      </sheetData>
      <sheetData sheetId="28">
        <row r="73">
          <cell r="D73">
            <v>-17905200.219999995</v>
          </cell>
        </row>
      </sheetData>
      <sheetData sheetId="29">
        <row r="27">
          <cell r="D27">
            <v>-670470.54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nnual"/>
      <sheetName val="Monthly Shares"/>
      <sheetName val="normal sales comp "/>
      <sheetName val="normal output comp"/>
      <sheetName val="AnnualACT"/>
      <sheetName val="AnnualActCal"/>
      <sheetName val="AnnualNormCal"/>
      <sheetName val="output to sas"/>
      <sheetName val="LRPEAKS"/>
      <sheetName val="2005MODEL"/>
      <sheetName val="2005FINAL"/>
      <sheetName val="2005NORMAL"/>
      <sheetName val="2006FINAL"/>
      <sheetName val="2007FINAL"/>
      <sheetName val="2008FINAL"/>
      <sheetName val="2009FINAL"/>
      <sheetName val="2010FINAL"/>
      <sheetName val="2005Calendar"/>
      <sheetName val="2005CalNormal"/>
      <sheetName val="2006Calendar"/>
      <sheetName val="2007Calendar"/>
      <sheetName val="2008Calendar"/>
      <sheetName val="2009Calendar"/>
      <sheetName val="2010Calendar"/>
      <sheetName val="Sales to SAS"/>
      <sheetName val="CLP Comp"/>
      <sheetName val="PSNH Comp"/>
      <sheetName val="WMECO Comp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T"/>
      <sheetName val="GS"/>
      <sheetName val="GST"/>
      <sheetName val="LPT"/>
      <sheetName val="M"/>
      <sheetName val="U"/>
      <sheetName val="NUS"/>
      <sheetName val="GS_SPC"/>
      <sheetName val="GST_SPC"/>
      <sheetName val="LPT_SPC"/>
      <sheetName val="SPC All Exempts"/>
      <sheetName val="Summary"/>
      <sheetName val="SPC Exempt"/>
      <sheetName val="CTA calcs"/>
      <sheetName val="summ_A_RT_06"/>
      <sheetName val="SPC Sikorsky Main Plant"/>
      <sheetName val="TE migration into GS"/>
      <sheetName val="TE pres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>
            <v>2007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A"/>
      <sheetName val="C"/>
      <sheetName val="D"/>
      <sheetName val="E"/>
      <sheetName val="F"/>
    </sheetNames>
    <sheetDataSet>
      <sheetData sheetId="0" refreshError="1">
        <row r="501">
          <cell r="L501">
            <v>2460.11</v>
          </cell>
        </row>
        <row r="730">
          <cell r="M730">
            <v>13</v>
          </cell>
        </row>
        <row r="800">
          <cell r="M800">
            <v>13</v>
          </cell>
        </row>
        <row r="977">
          <cell r="K977">
            <v>370</v>
          </cell>
        </row>
      </sheetData>
      <sheetData sheetId="1">
        <row r="501">
          <cell r="L501">
            <v>2460.11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1(A)"/>
      <sheetName val="Exhibit 1(B)"/>
      <sheetName val="Exhibit 1(C)"/>
      <sheetName val="Exhibit 1(D)"/>
      <sheetName val="Rate Base"/>
      <sheetName val="Operating Income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16"/>
      <sheetName val="R 17"/>
      <sheetName val="Common Equity"/>
      <sheetName val="Cost of Debt"/>
      <sheetName val="Schedule C-2"/>
      <sheetName val="WP C-2A"/>
      <sheetName val="WP C-2B"/>
      <sheetName val="WP C-2C"/>
      <sheetName val="WP C-2D"/>
      <sheetName val="WP C-2E"/>
      <sheetName val="Schedule C-3"/>
      <sheetName val="Schedule D-1"/>
      <sheetName val="Schedule D-2"/>
      <sheetName val="ROR"/>
      <sheetName val="Dialog1"/>
      <sheetName val="Module1"/>
      <sheetName val="ACCESS_DATA"/>
      <sheetName val="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AC101</v>
          </cell>
          <cell r="B2">
            <v>595867</v>
          </cell>
          <cell r="C2">
            <v>596000</v>
          </cell>
          <cell r="D2">
            <v>572412</v>
          </cell>
          <cell r="E2">
            <v>572702</v>
          </cell>
          <cell r="F2">
            <v>576582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37986</v>
          </cell>
        </row>
        <row r="3">
          <cell r="A3" t="str">
            <v>AC106</v>
          </cell>
          <cell r="B3">
            <v>112753</v>
          </cell>
          <cell r="C3">
            <v>100764</v>
          </cell>
          <cell r="D3">
            <v>118209</v>
          </cell>
          <cell r="E3">
            <v>105987</v>
          </cell>
          <cell r="F3">
            <v>90023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37986</v>
          </cell>
        </row>
        <row r="4">
          <cell r="A4" t="str">
            <v>AC108</v>
          </cell>
          <cell r="B4">
            <v>-290639</v>
          </cell>
          <cell r="C4">
            <v>-287289</v>
          </cell>
          <cell r="D4">
            <v>-283891</v>
          </cell>
          <cell r="E4">
            <v>-281572</v>
          </cell>
          <cell r="F4">
            <v>-280592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37986</v>
          </cell>
        </row>
        <row r="5">
          <cell r="A5" t="str">
            <v>AC14404</v>
          </cell>
          <cell r="B5">
            <v>-50</v>
          </cell>
          <cell r="C5">
            <v>-50</v>
          </cell>
          <cell r="D5">
            <v>0</v>
          </cell>
          <cell r="E5">
            <v>37</v>
          </cell>
          <cell r="F5">
            <v>35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37986</v>
          </cell>
        </row>
        <row r="6">
          <cell r="A6" t="str">
            <v>AC14411</v>
          </cell>
          <cell r="B6">
            <v>-5679</v>
          </cell>
          <cell r="C6">
            <v>-6177</v>
          </cell>
          <cell r="D6">
            <v>-7055</v>
          </cell>
          <cell r="E6">
            <v>-5164</v>
          </cell>
          <cell r="F6">
            <v>-7684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37986</v>
          </cell>
        </row>
        <row r="7">
          <cell r="A7" t="str">
            <v>AC151</v>
          </cell>
          <cell r="B7">
            <v>37397</v>
          </cell>
          <cell r="C7">
            <v>34098</v>
          </cell>
          <cell r="D7">
            <v>29898</v>
          </cell>
          <cell r="E7">
            <v>24204</v>
          </cell>
          <cell r="F7">
            <v>17788</v>
          </cell>
          <cell r="G7">
            <v>11885</v>
          </cell>
          <cell r="H7">
            <v>7058</v>
          </cell>
          <cell r="I7">
            <v>6701</v>
          </cell>
          <cell r="J7">
            <v>10519</v>
          </cell>
          <cell r="K7">
            <v>14469</v>
          </cell>
          <cell r="L7">
            <v>17670</v>
          </cell>
          <cell r="M7">
            <v>17769</v>
          </cell>
          <cell r="N7">
            <v>17457</v>
          </cell>
          <cell r="O7">
            <v>37986</v>
          </cell>
        </row>
        <row r="8">
          <cell r="A8" t="str">
            <v>AC152</v>
          </cell>
          <cell r="B8">
            <v>6</v>
          </cell>
          <cell r="C8">
            <v>6</v>
          </cell>
          <cell r="D8">
            <v>6</v>
          </cell>
          <cell r="E8">
            <v>6</v>
          </cell>
          <cell r="F8">
            <v>6</v>
          </cell>
          <cell r="G8">
            <v>6</v>
          </cell>
          <cell r="H8">
            <v>6</v>
          </cell>
          <cell r="I8">
            <v>5</v>
          </cell>
          <cell r="J8">
            <v>5</v>
          </cell>
          <cell r="K8">
            <v>5</v>
          </cell>
          <cell r="L8">
            <v>5</v>
          </cell>
          <cell r="M8">
            <v>5</v>
          </cell>
          <cell r="N8">
            <v>5</v>
          </cell>
          <cell r="O8">
            <v>37986</v>
          </cell>
        </row>
        <row r="9">
          <cell r="A9" t="str">
            <v>AC16501</v>
          </cell>
          <cell r="B9">
            <v>213</v>
          </cell>
          <cell r="C9">
            <v>361</v>
          </cell>
          <cell r="D9">
            <v>299</v>
          </cell>
          <cell r="E9">
            <v>469</v>
          </cell>
          <cell r="F9">
            <v>266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37986</v>
          </cell>
        </row>
        <row r="10">
          <cell r="A10" t="str">
            <v>AC16507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37986</v>
          </cell>
        </row>
        <row r="11">
          <cell r="A11" t="str">
            <v>AC16596</v>
          </cell>
          <cell r="B11">
            <v>32</v>
          </cell>
          <cell r="C11">
            <v>348</v>
          </cell>
          <cell r="D11">
            <v>348</v>
          </cell>
          <cell r="E11">
            <v>348</v>
          </cell>
          <cell r="F11">
            <v>497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37986</v>
          </cell>
        </row>
        <row r="12">
          <cell r="A12" t="str">
            <v>AC165XX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37986</v>
          </cell>
        </row>
        <row r="13">
          <cell r="A13" t="str">
            <v>AC18103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37986</v>
          </cell>
        </row>
        <row r="14">
          <cell r="A14" t="str">
            <v>AC18104</v>
          </cell>
          <cell r="B14">
            <v>161811</v>
          </cell>
          <cell r="C14">
            <v>164263</v>
          </cell>
          <cell r="D14">
            <v>166715</v>
          </cell>
          <cell r="E14">
            <v>169166</v>
          </cell>
          <cell r="F14">
            <v>171618</v>
          </cell>
          <cell r="G14">
            <v>174070</v>
          </cell>
          <cell r="H14">
            <v>176521</v>
          </cell>
          <cell r="I14">
            <v>178973</v>
          </cell>
          <cell r="J14">
            <v>181425</v>
          </cell>
          <cell r="K14">
            <v>183876</v>
          </cell>
          <cell r="L14">
            <v>186328</v>
          </cell>
          <cell r="M14">
            <v>188780</v>
          </cell>
          <cell r="N14">
            <v>191231</v>
          </cell>
          <cell r="O14">
            <v>37986</v>
          </cell>
        </row>
        <row r="15">
          <cell r="A15" t="str">
            <v>AC18105</v>
          </cell>
          <cell r="B15">
            <v>41978</v>
          </cell>
          <cell r="C15">
            <v>42199</v>
          </cell>
          <cell r="D15">
            <v>42420</v>
          </cell>
          <cell r="E15">
            <v>42641</v>
          </cell>
          <cell r="F15">
            <v>42862</v>
          </cell>
          <cell r="G15">
            <v>43083</v>
          </cell>
          <cell r="H15">
            <v>43304</v>
          </cell>
          <cell r="I15">
            <v>43524</v>
          </cell>
          <cell r="J15">
            <v>43745</v>
          </cell>
          <cell r="K15">
            <v>43966</v>
          </cell>
          <cell r="L15">
            <v>44187</v>
          </cell>
          <cell r="M15">
            <v>44408</v>
          </cell>
          <cell r="N15">
            <v>44629</v>
          </cell>
          <cell r="O15">
            <v>37986</v>
          </cell>
        </row>
        <row r="16">
          <cell r="A16" t="str">
            <v>AC18107</v>
          </cell>
          <cell r="B16">
            <v>155646</v>
          </cell>
          <cell r="C16">
            <v>156344</v>
          </cell>
          <cell r="D16">
            <v>157042</v>
          </cell>
          <cell r="E16">
            <v>157740</v>
          </cell>
          <cell r="F16">
            <v>158438</v>
          </cell>
          <cell r="G16">
            <v>159136</v>
          </cell>
          <cell r="H16">
            <v>159834</v>
          </cell>
          <cell r="I16">
            <v>160532</v>
          </cell>
          <cell r="J16">
            <v>161230</v>
          </cell>
          <cell r="K16">
            <v>161928</v>
          </cell>
          <cell r="L16">
            <v>162626</v>
          </cell>
          <cell r="M16">
            <v>163324</v>
          </cell>
          <cell r="N16">
            <v>164022</v>
          </cell>
          <cell r="O16">
            <v>37986</v>
          </cell>
        </row>
        <row r="17">
          <cell r="A17" t="str">
            <v>AC18110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37986</v>
          </cell>
        </row>
        <row r="18">
          <cell r="A18" t="str">
            <v>AC18116</v>
          </cell>
          <cell r="B18">
            <v>124891</v>
          </cell>
          <cell r="C18">
            <v>126115</v>
          </cell>
          <cell r="D18">
            <v>127340</v>
          </cell>
          <cell r="E18">
            <v>128564</v>
          </cell>
          <cell r="F18">
            <v>129789</v>
          </cell>
          <cell r="G18">
            <v>131013</v>
          </cell>
          <cell r="H18">
            <v>132237</v>
          </cell>
          <cell r="I18">
            <v>133462</v>
          </cell>
          <cell r="J18">
            <v>134686</v>
          </cell>
          <cell r="K18">
            <v>135911</v>
          </cell>
          <cell r="L18">
            <v>137135</v>
          </cell>
          <cell r="M18">
            <v>138359</v>
          </cell>
          <cell r="N18">
            <v>139584</v>
          </cell>
          <cell r="O18">
            <v>37986</v>
          </cell>
        </row>
        <row r="19">
          <cell r="A19" t="str">
            <v>AC1812F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37986</v>
          </cell>
        </row>
        <row r="20">
          <cell r="A20" t="str">
            <v>AC181WM</v>
          </cell>
          <cell r="B20">
            <v>0</v>
          </cell>
          <cell r="C20">
            <v>0</v>
          </cell>
          <cell r="D20">
            <v>0</v>
          </cell>
          <cell r="E20">
            <v>18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37986</v>
          </cell>
        </row>
        <row r="21">
          <cell r="A21" t="str">
            <v>AC181Y8</v>
          </cell>
          <cell r="B21">
            <v>110260</v>
          </cell>
          <cell r="C21">
            <v>110716</v>
          </cell>
          <cell r="D21">
            <v>111171</v>
          </cell>
          <cell r="E21">
            <v>111627</v>
          </cell>
          <cell r="F21">
            <v>112083</v>
          </cell>
          <cell r="G21">
            <v>112538</v>
          </cell>
          <cell r="H21">
            <v>112994</v>
          </cell>
          <cell r="I21">
            <v>113449</v>
          </cell>
          <cell r="J21">
            <v>113905</v>
          </cell>
          <cell r="K21">
            <v>114361</v>
          </cell>
          <cell r="L21">
            <v>114816</v>
          </cell>
          <cell r="M21">
            <v>115272</v>
          </cell>
          <cell r="N21">
            <v>115727</v>
          </cell>
          <cell r="O21">
            <v>37986</v>
          </cell>
        </row>
        <row r="22">
          <cell r="A22" t="str">
            <v>AC181Y9</v>
          </cell>
          <cell r="B22">
            <v>30451</v>
          </cell>
          <cell r="C22">
            <v>31973</v>
          </cell>
          <cell r="D22">
            <v>33496</v>
          </cell>
          <cell r="E22">
            <v>35018</v>
          </cell>
          <cell r="F22">
            <v>36541</v>
          </cell>
          <cell r="G22">
            <v>38063</v>
          </cell>
          <cell r="H22">
            <v>39586</v>
          </cell>
          <cell r="I22">
            <v>41108</v>
          </cell>
          <cell r="J22">
            <v>42631</v>
          </cell>
          <cell r="K22">
            <v>44154</v>
          </cell>
          <cell r="L22">
            <v>45676</v>
          </cell>
          <cell r="M22">
            <v>47199</v>
          </cell>
          <cell r="N22">
            <v>48721</v>
          </cell>
          <cell r="O22">
            <v>37986</v>
          </cell>
        </row>
        <row r="23">
          <cell r="A23" t="str">
            <v>AC181YG</v>
          </cell>
          <cell r="B23">
            <v>1630</v>
          </cell>
          <cell r="C23">
            <v>1630</v>
          </cell>
          <cell r="D23">
            <v>1630</v>
          </cell>
          <cell r="E23">
            <v>1630</v>
          </cell>
          <cell r="F23">
            <v>1630</v>
          </cell>
          <cell r="G23">
            <v>1630</v>
          </cell>
          <cell r="H23">
            <v>1630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37986</v>
          </cell>
        </row>
        <row r="24">
          <cell r="A24" t="str">
            <v>AC1826A</v>
          </cell>
          <cell r="B24">
            <v>68</v>
          </cell>
          <cell r="C24">
            <v>75</v>
          </cell>
          <cell r="D24">
            <v>82</v>
          </cell>
          <cell r="E24">
            <v>89</v>
          </cell>
          <cell r="F24">
            <v>96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37986</v>
          </cell>
        </row>
        <row r="25">
          <cell r="A25" t="str">
            <v>AC18274</v>
          </cell>
          <cell r="B25">
            <v>11</v>
          </cell>
          <cell r="C25">
            <v>12</v>
          </cell>
          <cell r="D25">
            <v>13</v>
          </cell>
          <cell r="E25">
            <v>14</v>
          </cell>
          <cell r="F25">
            <v>15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37986</v>
          </cell>
        </row>
        <row r="26">
          <cell r="A26" t="str">
            <v>AC182DE</v>
          </cell>
          <cell r="B26">
            <v>137</v>
          </cell>
          <cell r="C26">
            <v>150</v>
          </cell>
          <cell r="D26">
            <v>164</v>
          </cell>
          <cell r="E26">
            <v>178</v>
          </cell>
          <cell r="F26">
            <v>191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37986</v>
          </cell>
        </row>
        <row r="27">
          <cell r="A27" t="str">
            <v>AC182DK</v>
          </cell>
          <cell r="B27">
            <v>11764</v>
          </cell>
          <cell r="C27">
            <v>15223</v>
          </cell>
          <cell r="D27">
            <v>13447</v>
          </cell>
          <cell r="E27">
            <v>18654</v>
          </cell>
          <cell r="F27">
            <v>8139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37986</v>
          </cell>
        </row>
        <row r="28">
          <cell r="A28" t="str">
            <v>AC182DP</v>
          </cell>
          <cell r="B28">
            <v>32</v>
          </cell>
          <cell r="C28">
            <v>35</v>
          </cell>
          <cell r="D28">
            <v>38</v>
          </cell>
          <cell r="E28">
            <v>41</v>
          </cell>
          <cell r="F28">
            <v>44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37986</v>
          </cell>
        </row>
        <row r="29">
          <cell r="A29" t="str">
            <v>AC182DS</v>
          </cell>
          <cell r="B29">
            <v>42</v>
          </cell>
          <cell r="C29">
            <v>46</v>
          </cell>
          <cell r="D29">
            <v>50</v>
          </cell>
          <cell r="E29">
            <v>55</v>
          </cell>
          <cell r="F29">
            <v>59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37986</v>
          </cell>
        </row>
        <row r="30">
          <cell r="A30" t="str">
            <v>AC182GV</v>
          </cell>
          <cell r="B30">
            <v>-2</v>
          </cell>
          <cell r="C30">
            <v>5</v>
          </cell>
          <cell r="D30">
            <v>12</v>
          </cell>
          <cell r="E30">
            <v>13</v>
          </cell>
          <cell r="F30">
            <v>14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37986</v>
          </cell>
        </row>
        <row r="31">
          <cell r="A31" t="str">
            <v>AC182HM</v>
          </cell>
          <cell r="B31">
            <v>8052</v>
          </cell>
          <cell r="C31">
            <v>8827</v>
          </cell>
          <cell r="D31">
            <v>6168</v>
          </cell>
          <cell r="E31">
            <v>7064</v>
          </cell>
          <cell r="F31">
            <v>7551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37986</v>
          </cell>
        </row>
        <row r="32">
          <cell r="A32" t="str">
            <v>AC182HR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37986</v>
          </cell>
        </row>
        <row r="33">
          <cell r="A33" t="str">
            <v>AC182HW</v>
          </cell>
          <cell r="B33">
            <v>7364</v>
          </cell>
          <cell r="C33">
            <v>7140</v>
          </cell>
          <cell r="D33">
            <v>6797</v>
          </cell>
          <cell r="E33">
            <v>5991</v>
          </cell>
          <cell r="F33">
            <v>4226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37986</v>
          </cell>
        </row>
        <row r="34">
          <cell r="A34" t="str">
            <v>AC182IN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37986</v>
          </cell>
        </row>
        <row r="35">
          <cell r="A35" t="str">
            <v>AC182MN</v>
          </cell>
          <cell r="B35">
            <v>292</v>
          </cell>
          <cell r="C35">
            <v>321</v>
          </cell>
          <cell r="D35">
            <v>351</v>
          </cell>
          <cell r="E35">
            <v>380</v>
          </cell>
          <cell r="F35">
            <v>409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37986</v>
          </cell>
        </row>
        <row r="36">
          <cell r="A36" t="str">
            <v>AC182PR</v>
          </cell>
          <cell r="B36">
            <v>569</v>
          </cell>
          <cell r="C36">
            <v>598</v>
          </cell>
          <cell r="D36">
            <v>627</v>
          </cell>
          <cell r="E36">
            <v>576</v>
          </cell>
          <cell r="F36">
            <v>554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37986</v>
          </cell>
        </row>
        <row r="37">
          <cell r="A37" t="str">
            <v>AC182SG</v>
          </cell>
          <cell r="B37">
            <v>10</v>
          </cell>
          <cell r="C37">
            <v>11</v>
          </cell>
          <cell r="D37">
            <v>12</v>
          </cell>
          <cell r="E37">
            <v>13</v>
          </cell>
          <cell r="F37">
            <v>14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37986</v>
          </cell>
        </row>
        <row r="38">
          <cell r="A38" t="str">
            <v>AC182TE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37986</v>
          </cell>
        </row>
        <row r="39">
          <cell r="A39" t="str">
            <v>AC182TR</v>
          </cell>
          <cell r="B39">
            <v>1537</v>
          </cell>
          <cell r="C39">
            <v>1657</v>
          </cell>
          <cell r="D39">
            <v>1626</v>
          </cell>
          <cell r="E39">
            <v>1715</v>
          </cell>
          <cell r="F39">
            <v>1732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37986</v>
          </cell>
        </row>
        <row r="40">
          <cell r="A40" t="str">
            <v>AC182YZ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37986</v>
          </cell>
        </row>
        <row r="41">
          <cell r="A41" t="str">
            <v>AC1863E</v>
          </cell>
          <cell r="B41">
            <v>82</v>
          </cell>
          <cell r="C41">
            <v>90</v>
          </cell>
          <cell r="D41">
            <v>98</v>
          </cell>
          <cell r="E41">
            <v>106</v>
          </cell>
          <cell r="F41">
            <v>115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37986</v>
          </cell>
        </row>
        <row r="42">
          <cell r="A42" t="str">
            <v>AC186DF</v>
          </cell>
          <cell r="B42">
            <v>786</v>
          </cell>
          <cell r="C42">
            <v>864</v>
          </cell>
          <cell r="D42">
            <v>943</v>
          </cell>
          <cell r="E42">
            <v>1022</v>
          </cell>
          <cell r="F42">
            <v>1100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37986</v>
          </cell>
        </row>
        <row r="43">
          <cell r="A43" t="str">
            <v>AC186FC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184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37986</v>
          </cell>
        </row>
        <row r="44">
          <cell r="A44" t="str">
            <v>AC18903</v>
          </cell>
          <cell r="B44">
            <v>272087</v>
          </cell>
          <cell r="C44">
            <v>276210</v>
          </cell>
          <cell r="D44">
            <v>280332</v>
          </cell>
          <cell r="E44">
            <v>284455</v>
          </cell>
          <cell r="F44">
            <v>288577</v>
          </cell>
          <cell r="G44">
            <v>292700</v>
          </cell>
          <cell r="H44">
            <v>296822</v>
          </cell>
          <cell r="I44">
            <v>300945</v>
          </cell>
          <cell r="J44">
            <v>305067</v>
          </cell>
          <cell r="K44">
            <v>309190</v>
          </cell>
          <cell r="L44">
            <v>313312</v>
          </cell>
          <cell r="M44">
            <v>317435</v>
          </cell>
          <cell r="N44">
            <v>321557</v>
          </cell>
          <cell r="O44">
            <v>37986</v>
          </cell>
        </row>
        <row r="45">
          <cell r="A45" t="str">
            <v>AC190DG</v>
          </cell>
          <cell r="B45">
            <v>-1317</v>
          </cell>
          <cell r="C45">
            <v>-1215</v>
          </cell>
          <cell r="D45">
            <v>-1217</v>
          </cell>
          <cell r="E45">
            <v>-1130</v>
          </cell>
          <cell r="F45">
            <v>-770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37986</v>
          </cell>
        </row>
        <row r="46">
          <cell r="A46" t="str">
            <v>AC190DK</v>
          </cell>
          <cell r="B46">
            <v>-1975</v>
          </cell>
          <cell r="C46">
            <v>-1826</v>
          </cell>
          <cell r="D46">
            <v>-1830</v>
          </cell>
          <cell r="E46">
            <v>-1704</v>
          </cell>
          <cell r="F46">
            <v>-1161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37986</v>
          </cell>
        </row>
        <row r="47">
          <cell r="A47" t="str">
            <v>AC22105</v>
          </cell>
          <cell r="B47">
            <v>-15200000</v>
          </cell>
          <cell r="C47">
            <v>-15200000</v>
          </cell>
          <cell r="D47">
            <v>-16150000</v>
          </cell>
          <cell r="E47">
            <v>-16150000</v>
          </cell>
          <cell r="F47">
            <v>-16150000</v>
          </cell>
          <cell r="G47">
            <v>-16150000</v>
          </cell>
          <cell r="H47">
            <v>-16150000</v>
          </cell>
          <cell r="I47">
            <v>-16150000</v>
          </cell>
          <cell r="J47">
            <v>-16150000</v>
          </cell>
          <cell r="K47">
            <v>-16150000</v>
          </cell>
          <cell r="L47">
            <v>-16150000</v>
          </cell>
          <cell r="M47">
            <v>-16150000</v>
          </cell>
          <cell r="N47">
            <v>-16150000</v>
          </cell>
          <cell r="O47">
            <v>37986</v>
          </cell>
        </row>
        <row r="48">
          <cell r="A48" t="str">
            <v>AC22106</v>
          </cell>
          <cell r="B48">
            <v>-20000000</v>
          </cell>
          <cell r="C48">
            <v>-20000000</v>
          </cell>
          <cell r="D48">
            <v>-20000000</v>
          </cell>
          <cell r="E48">
            <v>-20000000</v>
          </cell>
          <cell r="F48">
            <v>-20000000</v>
          </cell>
          <cell r="G48">
            <v>-20000000</v>
          </cell>
          <cell r="H48">
            <v>-20000000</v>
          </cell>
          <cell r="I48">
            <v>-20000000</v>
          </cell>
          <cell r="J48">
            <v>-20000000</v>
          </cell>
          <cell r="K48">
            <v>-20000000</v>
          </cell>
          <cell r="L48">
            <v>-20000000</v>
          </cell>
          <cell r="M48">
            <v>-20000000</v>
          </cell>
          <cell r="N48">
            <v>-20000000</v>
          </cell>
          <cell r="O48">
            <v>37986</v>
          </cell>
        </row>
        <row r="49">
          <cell r="A49" t="str">
            <v>AC22107</v>
          </cell>
          <cell r="B49">
            <v>-20000000</v>
          </cell>
          <cell r="C49">
            <v>-20000000</v>
          </cell>
          <cell r="D49">
            <v>-20000000</v>
          </cell>
          <cell r="E49">
            <v>-20000000</v>
          </cell>
          <cell r="F49">
            <v>-20000000</v>
          </cell>
          <cell r="G49">
            <v>-20000000</v>
          </cell>
          <cell r="H49">
            <v>-20000000</v>
          </cell>
          <cell r="I49">
            <v>-20000000</v>
          </cell>
          <cell r="J49">
            <v>-20000000</v>
          </cell>
          <cell r="K49">
            <v>-20000000</v>
          </cell>
          <cell r="L49">
            <v>-20000000</v>
          </cell>
          <cell r="M49">
            <v>-20000000</v>
          </cell>
          <cell r="N49">
            <v>-20000000</v>
          </cell>
          <cell r="O49">
            <v>37986</v>
          </cell>
        </row>
        <row r="50">
          <cell r="A50" t="str">
            <v>AC22109</v>
          </cell>
          <cell r="B50">
            <v>-30000000</v>
          </cell>
          <cell r="C50">
            <v>-30000000</v>
          </cell>
          <cell r="D50">
            <v>-30000000</v>
          </cell>
          <cell r="E50">
            <v>-30000000</v>
          </cell>
          <cell r="F50">
            <v>-30000000</v>
          </cell>
          <cell r="G50">
            <v>-30000000</v>
          </cell>
          <cell r="H50">
            <v>-30000000</v>
          </cell>
          <cell r="I50">
            <v>-30000000</v>
          </cell>
          <cell r="J50">
            <v>-30000000</v>
          </cell>
          <cell r="K50">
            <v>-30000000</v>
          </cell>
          <cell r="L50">
            <v>-30000000</v>
          </cell>
          <cell r="M50">
            <v>-30000000</v>
          </cell>
          <cell r="N50">
            <v>-30000000</v>
          </cell>
          <cell r="O50">
            <v>37986</v>
          </cell>
        </row>
        <row r="51">
          <cell r="A51" t="str">
            <v>AC22110</v>
          </cell>
          <cell r="B51">
            <v>-50000000</v>
          </cell>
          <cell r="C51">
            <v>-50000000</v>
          </cell>
          <cell r="D51">
            <v>-50000000</v>
          </cell>
          <cell r="E51">
            <v>-50000000</v>
          </cell>
          <cell r="F51">
            <v>-50000000</v>
          </cell>
          <cell r="G51">
            <v>-50000000</v>
          </cell>
          <cell r="H51">
            <v>-50000000</v>
          </cell>
          <cell r="I51">
            <v>-50000000</v>
          </cell>
          <cell r="J51">
            <v>-50000000</v>
          </cell>
          <cell r="K51">
            <v>-50000000</v>
          </cell>
          <cell r="L51">
            <v>-50000000</v>
          </cell>
          <cell r="M51">
            <v>-50000000</v>
          </cell>
          <cell r="N51">
            <v>-50000000</v>
          </cell>
          <cell r="O51">
            <v>37986</v>
          </cell>
        </row>
        <row r="52">
          <cell r="A52" t="str">
            <v>AC22111</v>
          </cell>
          <cell r="B52">
            <v>-20000000</v>
          </cell>
          <cell r="C52">
            <v>-20000000</v>
          </cell>
          <cell r="D52">
            <v>-20000000</v>
          </cell>
          <cell r="E52">
            <v>-20000000</v>
          </cell>
          <cell r="F52">
            <v>-20000000</v>
          </cell>
          <cell r="G52">
            <v>-20000000</v>
          </cell>
          <cell r="H52">
            <v>-20000000</v>
          </cell>
          <cell r="I52">
            <v>-20000000</v>
          </cell>
          <cell r="J52">
            <v>-20000000</v>
          </cell>
          <cell r="K52">
            <v>-20000000</v>
          </cell>
          <cell r="L52">
            <v>-20000000</v>
          </cell>
          <cell r="M52">
            <v>-20000000</v>
          </cell>
          <cell r="N52">
            <v>-20000000</v>
          </cell>
          <cell r="O52">
            <v>37986</v>
          </cell>
        </row>
        <row r="53">
          <cell r="A53" t="str">
            <v>AC22198</v>
          </cell>
          <cell r="B53">
            <v>3188647</v>
          </cell>
          <cell r="C53">
            <v>3258305</v>
          </cell>
          <cell r="D53">
            <v>3327963</v>
          </cell>
          <cell r="E53">
            <v>3397621</v>
          </cell>
          <cell r="F53">
            <v>3467279</v>
          </cell>
          <cell r="G53">
            <v>3536937</v>
          </cell>
          <cell r="H53">
            <v>3606595</v>
          </cell>
          <cell r="I53">
            <v>3676253</v>
          </cell>
          <cell r="J53">
            <v>3745911</v>
          </cell>
          <cell r="K53">
            <v>3815569</v>
          </cell>
          <cell r="L53">
            <v>3884408</v>
          </cell>
          <cell r="M53">
            <v>3953248</v>
          </cell>
          <cell r="N53">
            <v>4022087</v>
          </cell>
          <cell r="O53">
            <v>37986</v>
          </cell>
        </row>
        <row r="54">
          <cell r="A54" t="str">
            <v>AC2219A</v>
          </cell>
          <cell r="B54">
            <v>950000</v>
          </cell>
          <cell r="C54">
            <v>950000</v>
          </cell>
          <cell r="D54">
            <v>950000</v>
          </cell>
          <cell r="E54">
            <v>950000</v>
          </cell>
          <cell r="F54">
            <v>950000</v>
          </cell>
          <cell r="G54">
            <v>950000</v>
          </cell>
          <cell r="H54">
            <v>950000</v>
          </cell>
          <cell r="I54">
            <v>950000</v>
          </cell>
          <cell r="J54">
            <v>950000</v>
          </cell>
          <cell r="K54">
            <v>950000</v>
          </cell>
          <cell r="L54">
            <v>950000</v>
          </cell>
          <cell r="M54">
            <v>950000</v>
          </cell>
          <cell r="N54">
            <v>950000</v>
          </cell>
          <cell r="O54">
            <v>37986</v>
          </cell>
        </row>
        <row r="55">
          <cell r="A55" t="str">
            <v>AC2219B</v>
          </cell>
          <cell r="B55">
            <v>-950000</v>
          </cell>
          <cell r="C55">
            <v>-950000</v>
          </cell>
          <cell r="D55">
            <v>-950000</v>
          </cell>
          <cell r="E55">
            <v>-950000</v>
          </cell>
          <cell r="F55">
            <v>-950000</v>
          </cell>
          <cell r="G55">
            <v>-950000</v>
          </cell>
          <cell r="H55">
            <v>-950000</v>
          </cell>
          <cell r="I55">
            <v>-950000</v>
          </cell>
          <cell r="J55">
            <v>-950000</v>
          </cell>
          <cell r="K55">
            <v>-950000</v>
          </cell>
          <cell r="L55">
            <v>-950000</v>
          </cell>
          <cell r="M55">
            <v>-950000</v>
          </cell>
          <cell r="N55">
            <v>-950000</v>
          </cell>
          <cell r="O55">
            <v>37986</v>
          </cell>
        </row>
        <row r="56">
          <cell r="A56" t="str">
            <v>AC2249A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37986</v>
          </cell>
        </row>
        <row r="57">
          <cell r="A57" t="str">
            <v>AC22610</v>
          </cell>
          <cell r="B57">
            <v>5500</v>
          </cell>
          <cell r="C57">
            <v>5775</v>
          </cell>
          <cell r="D57">
            <v>6050</v>
          </cell>
          <cell r="E57">
            <v>6325</v>
          </cell>
          <cell r="F57">
            <v>6600</v>
          </cell>
          <cell r="G57">
            <v>6875</v>
          </cell>
          <cell r="H57">
            <v>7150</v>
          </cell>
          <cell r="I57">
            <v>7425</v>
          </cell>
          <cell r="J57">
            <v>7700</v>
          </cell>
          <cell r="K57">
            <v>7975</v>
          </cell>
          <cell r="L57">
            <v>8250</v>
          </cell>
          <cell r="M57">
            <v>8525</v>
          </cell>
          <cell r="N57">
            <v>8800</v>
          </cell>
          <cell r="O57">
            <v>37986</v>
          </cell>
        </row>
        <row r="58">
          <cell r="A58" t="str">
            <v>AC22820</v>
          </cell>
          <cell r="B58">
            <v>-212</v>
          </cell>
          <cell r="C58">
            <v>-371</v>
          </cell>
          <cell r="D58">
            <v>-373</v>
          </cell>
          <cell r="E58">
            <v>-351</v>
          </cell>
          <cell r="F58">
            <v>-352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37986</v>
          </cell>
        </row>
        <row r="59">
          <cell r="A59" t="str">
            <v>AC22823</v>
          </cell>
          <cell r="B59">
            <v>-833</v>
          </cell>
          <cell r="C59">
            <v>-900</v>
          </cell>
          <cell r="D59">
            <v>-978</v>
          </cell>
          <cell r="E59">
            <v>-997</v>
          </cell>
          <cell r="F59">
            <v>-1042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37986</v>
          </cell>
        </row>
        <row r="60">
          <cell r="A60" t="str">
            <v>AC22830</v>
          </cell>
          <cell r="B60">
            <v>-556</v>
          </cell>
          <cell r="C60">
            <v>-556</v>
          </cell>
          <cell r="D60">
            <v>-496</v>
          </cell>
          <cell r="E60">
            <v>-476</v>
          </cell>
          <cell r="F60">
            <v>-586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37986</v>
          </cell>
        </row>
        <row r="61">
          <cell r="A61" t="str">
            <v>AC22831</v>
          </cell>
          <cell r="B61">
            <v>-292</v>
          </cell>
          <cell r="C61">
            <v>-263</v>
          </cell>
          <cell r="D61">
            <v>-231</v>
          </cell>
          <cell r="E61">
            <v>-203</v>
          </cell>
          <cell r="F61">
            <v>-181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37986</v>
          </cell>
        </row>
        <row r="62">
          <cell r="A62" t="str">
            <v>AC22837</v>
          </cell>
          <cell r="B62">
            <v>-972</v>
          </cell>
          <cell r="C62">
            <v>-971</v>
          </cell>
          <cell r="D62">
            <v>-970</v>
          </cell>
          <cell r="E62">
            <v>-990</v>
          </cell>
          <cell r="F62">
            <v>-1030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37986</v>
          </cell>
        </row>
        <row r="63">
          <cell r="A63" t="str">
            <v>AC229SE</v>
          </cell>
          <cell r="B63">
            <v>-6028</v>
          </cell>
          <cell r="C63">
            <v>-4363</v>
          </cell>
          <cell r="D63">
            <v>-3766</v>
          </cell>
          <cell r="E63">
            <v>-2926</v>
          </cell>
          <cell r="F63">
            <v>-1970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37986</v>
          </cell>
        </row>
        <row r="64">
          <cell r="A64" t="str">
            <v>AC23101</v>
          </cell>
          <cell r="B64">
            <v>-10000000</v>
          </cell>
          <cell r="C64">
            <v>-10000000</v>
          </cell>
          <cell r="D64">
            <v>-15000000</v>
          </cell>
          <cell r="E64">
            <v>0</v>
          </cell>
          <cell r="F64">
            <v>-10000000</v>
          </cell>
          <cell r="G64">
            <v>-10000000</v>
          </cell>
          <cell r="H64">
            <v>-10000000</v>
          </cell>
          <cell r="I64">
            <v>-10000000</v>
          </cell>
          <cell r="J64">
            <v>-10000000</v>
          </cell>
          <cell r="K64">
            <v>0</v>
          </cell>
          <cell r="L64">
            <v>0</v>
          </cell>
          <cell r="M64">
            <v>-40000000</v>
          </cell>
          <cell r="N64">
            <v>-40000000</v>
          </cell>
          <cell r="O64">
            <v>37986</v>
          </cell>
        </row>
        <row r="65">
          <cell r="A65" t="str">
            <v>AC23227</v>
          </cell>
          <cell r="B65">
            <v>-150</v>
          </cell>
          <cell r="C65">
            <v>-150</v>
          </cell>
          <cell r="D65">
            <v>-150</v>
          </cell>
          <cell r="E65">
            <v>-210</v>
          </cell>
          <cell r="F65">
            <v>-210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37986</v>
          </cell>
        </row>
        <row r="66">
          <cell r="A66" t="str">
            <v>AC23399</v>
          </cell>
          <cell r="B66">
            <v>0</v>
          </cell>
          <cell r="C66">
            <v>0</v>
          </cell>
          <cell r="D66">
            <v>-46300000</v>
          </cell>
          <cell r="E66">
            <v>-52900000</v>
          </cell>
          <cell r="F66">
            <v>-35900000</v>
          </cell>
          <cell r="G66">
            <v>-38000000</v>
          </cell>
          <cell r="H66">
            <v>-39600000</v>
          </cell>
          <cell r="I66">
            <v>-49600000</v>
          </cell>
          <cell r="J66">
            <v>-59700000</v>
          </cell>
          <cell r="K66">
            <v>-66000000</v>
          </cell>
          <cell r="L66">
            <v>-65700000</v>
          </cell>
          <cell r="M66">
            <v>-19800000</v>
          </cell>
          <cell r="N66">
            <v>-26000000</v>
          </cell>
          <cell r="O66">
            <v>37986</v>
          </cell>
        </row>
        <row r="67">
          <cell r="A67" t="str">
            <v>AC235</v>
          </cell>
          <cell r="B67">
            <v>-1348</v>
          </cell>
          <cell r="C67">
            <v>-1172</v>
          </cell>
          <cell r="D67">
            <v>-1054</v>
          </cell>
          <cell r="E67">
            <v>-917</v>
          </cell>
          <cell r="F67">
            <v>-676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37986</v>
          </cell>
        </row>
        <row r="68">
          <cell r="A68" t="str">
            <v>AC23704</v>
          </cell>
          <cell r="B68">
            <v>-258333</v>
          </cell>
          <cell r="C68">
            <v>-258333</v>
          </cell>
          <cell r="D68">
            <v>-258333</v>
          </cell>
          <cell r="E68">
            <v>-258333</v>
          </cell>
          <cell r="F68">
            <v>-258333</v>
          </cell>
          <cell r="G68">
            <v>-258333</v>
          </cell>
          <cell r="H68">
            <v>-258333</v>
          </cell>
          <cell r="I68">
            <v>-258333</v>
          </cell>
          <cell r="J68">
            <v>-258333</v>
          </cell>
          <cell r="K68">
            <v>-258333</v>
          </cell>
          <cell r="L68">
            <v>-258333</v>
          </cell>
          <cell r="M68">
            <v>-258333</v>
          </cell>
          <cell r="N68">
            <v>0</v>
          </cell>
          <cell r="O68">
            <v>37986</v>
          </cell>
        </row>
        <row r="69">
          <cell r="A69" t="str">
            <v>AC23705</v>
          </cell>
          <cell r="B69">
            <v>-127553</v>
          </cell>
          <cell r="C69">
            <v>-127553</v>
          </cell>
          <cell r="D69">
            <v>-127553</v>
          </cell>
          <cell r="E69">
            <v>-135525</v>
          </cell>
          <cell r="F69">
            <v>-135525</v>
          </cell>
          <cell r="G69">
            <v>-135525</v>
          </cell>
          <cell r="H69">
            <v>-135525</v>
          </cell>
          <cell r="I69">
            <v>-135525</v>
          </cell>
          <cell r="J69">
            <v>-135525</v>
          </cell>
          <cell r="K69">
            <v>-135525</v>
          </cell>
          <cell r="L69">
            <v>-135525</v>
          </cell>
          <cell r="M69">
            <v>-135525</v>
          </cell>
          <cell r="N69">
            <v>0</v>
          </cell>
          <cell r="O69">
            <v>37986</v>
          </cell>
        </row>
        <row r="70">
          <cell r="A70" t="str">
            <v>AC23707</v>
          </cell>
          <cell r="B70">
            <v>-141333</v>
          </cell>
          <cell r="C70">
            <v>-141333</v>
          </cell>
          <cell r="D70">
            <v>-141333</v>
          </cell>
          <cell r="E70">
            <v>-141333</v>
          </cell>
          <cell r="F70">
            <v>-141333</v>
          </cell>
          <cell r="G70">
            <v>-141333</v>
          </cell>
          <cell r="H70">
            <v>-141333</v>
          </cell>
          <cell r="I70">
            <v>-141333</v>
          </cell>
          <cell r="J70">
            <v>-141333</v>
          </cell>
          <cell r="K70">
            <v>-141333</v>
          </cell>
          <cell r="L70">
            <v>-141333</v>
          </cell>
          <cell r="M70">
            <v>-141333</v>
          </cell>
          <cell r="N70">
            <v>0</v>
          </cell>
          <cell r="O70">
            <v>37986</v>
          </cell>
        </row>
        <row r="71">
          <cell r="A71" t="str">
            <v>AC23710</v>
          </cell>
          <cell r="B71">
            <v>-179750</v>
          </cell>
          <cell r="C71">
            <v>-179750</v>
          </cell>
          <cell r="D71">
            <v>-179750</v>
          </cell>
          <cell r="E71">
            <v>-179750</v>
          </cell>
          <cell r="F71">
            <v>-179750</v>
          </cell>
          <cell r="G71">
            <v>-179750</v>
          </cell>
          <cell r="H71">
            <v>-179750</v>
          </cell>
          <cell r="I71">
            <v>-179750</v>
          </cell>
          <cell r="J71">
            <v>-179750</v>
          </cell>
          <cell r="K71">
            <v>-179750</v>
          </cell>
          <cell r="L71">
            <v>-179750</v>
          </cell>
          <cell r="M71">
            <v>-179750</v>
          </cell>
          <cell r="N71">
            <v>0</v>
          </cell>
          <cell r="O71">
            <v>37986</v>
          </cell>
        </row>
        <row r="72">
          <cell r="A72" t="str">
            <v>AC23718</v>
          </cell>
          <cell r="B72">
            <v>-143833</v>
          </cell>
          <cell r="C72">
            <v>-143833</v>
          </cell>
          <cell r="D72">
            <v>-143833</v>
          </cell>
          <cell r="E72">
            <v>-143833</v>
          </cell>
          <cell r="F72">
            <v>-143833</v>
          </cell>
          <cell r="G72">
            <v>-143833</v>
          </cell>
          <cell r="H72">
            <v>-143833</v>
          </cell>
          <cell r="I72">
            <v>-143833</v>
          </cell>
          <cell r="J72">
            <v>-143833</v>
          </cell>
          <cell r="K72">
            <v>-143833</v>
          </cell>
          <cell r="L72">
            <v>-143833</v>
          </cell>
          <cell r="M72">
            <v>-143833</v>
          </cell>
          <cell r="N72">
            <v>0</v>
          </cell>
          <cell r="O72">
            <v>37986</v>
          </cell>
        </row>
        <row r="73">
          <cell r="A73" t="str">
            <v>AC23719</v>
          </cell>
          <cell r="B73">
            <v>-112500</v>
          </cell>
          <cell r="C73">
            <v>-112500</v>
          </cell>
          <cell r="D73">
            <v>-112500</v>
          </cell>
          <cell r="E73">
            <v>-112500</v>
          </cell>
          <cell r="F73">
            <v>-112500</v>
          </cell>
          <cell r="G73">
            <v>-112500</v>
          </cell>
          <cell r="H73">
            <v>-112500</v>
          </cell>
          <cell r="I73">
            <v>-112500</v>
          </cell>
          <cell r="J73">
            <v>-112500</v>
          </cell>
          <cell r="K73">
            <v>-112500</v>
          </cell>
          <cell r="L73">
            <v>-112500</v>
          </cell>
          <cell r="M73">
            <v>-112500</v>
          </cell>
          <cell r="N73">
            <v>0</v>
          </cell>
          <cell r="O73">
            <v>37986</v>
          </cell>
        </row>
        <row r="74">
          <cell r="A74" t="str">
            <v>AC24203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37986</v>
          </cell>
        </row>
        <row r="75">
          <cell r="A75" t="str">
            <v>AC252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-236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37986</v>
          </cell>
        </row>
        <row r="76">
          <cell r="A76" t="str">
            <v>AC254DK</v>
          </cell>
          <cell r="B76">
            <v>3293</v>
          </cell>
          <cell r="C76">
            <v>3041</v>
          </cell>
          <cell r="D76">
            <v>3046</v>
          </cell>
          <cell r="E76">
            <v>-2250</v>
          </cell>
          <cell r="F76">
            <v>-3152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37986</v>
          </cell>
        </row>
        <row r="77">
          <cell r="A77" t="str">
            <v>AC282</v>
          </cell>
          <cell r="B77">
            <v>-82357</v>
          </cell>
          <cell r="C77">
            <v>-84048</v>
          </cell>
          <cell r="D77">
            <v>-79615</v>
          </cell>
          <cell r="E77">
            <v>-77014</v>
          </cell>
          <cell r="F77">
            <v>-68270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37986</v>
          </cell>
        </row>
        <row r="78">
          <cell r="A78" t="str">
            <v>AC282DK</v>
          </cell>
          <cell r="B78">
            <v>-6789</v>
          </cell>
          <cell r="C78">
            <v>-9039</v>
          </cell>
          <cell r="D78">
            <v>-8326</v>
          </cell>
          <cell r="E78">
            <v>-7611</v>
          </cell>
          <cell r="F78">
            <v>-1319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37986</v>
          </cell>
        </row>
        <row r="79">
          <cell r="A79" t="str">
            <v>AC283DG</v>
          </cell>
          <cell r="B79">
            <v>-2816</v>
          </cell>
          <cell r="C79">
            <v>-4229</v>
          </cell>
          <cell r="D79">
            <v>-3503</v>
          </cell>
          <cell r="E79">
            <v>-3554</v>
          </cell>
          <cell r="F79">
            <v>638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37986</v>
          </cell>
        </row>
        <row r="80">
          <cell r="A80" t="str">
            <v>AC283DK</v>
          </cell>
          <cell r="B80">
            <v>-2159</v>
          </cell>
          <cell r="C80">
            <v>-1955</v>
          </cell>
          <cell r="D80">
            <v>-1617</v>
          </cell>
          <cell r="E80">
            <v>-2406</v>
          </cell>
          <cell r="F80">
            <v>-2375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37986</v>
          </cell>
        </row>
        <row r="81">
          <cell r="A81" t="str">
            <v>AC400</v>
          </cell>
          <cell r="B81">
            <v>-355540018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37986</v>
          </cell>
        </row>
        <row r="82">
          <cell r="A82" t="str">
            <v>AC41121</v>
          </cell>
          <cell r="B82">
            <v>-515362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37986</v>
          </cell>
        </row>
        <row r="83">
          <cell r="A83" t="str">
            <v>AC42700</v>
          </cell>
          <cell r="B83">
            <v>963303</v>
          </cell>
          <cell r="C83">
            <v>963303</v>
          </cell>
          <cell r="D83">
            <v>971275</v>
          </cell>
          <cell r="E83">
            <v>971275</v>
          </cell>
          <cell r="F83">
            <v>971275</v>
          </cell>
          <cell r="G83">
            <v>971275</v>
          </cell>
          <cell r="H83">
            <v>971275</v>
          </cell>
          <cell r="I83">
            <v>971275</v>
          </cell>
          <cell r="J83">
            <v>971275</v>
          </cell>
          <cell r="K83">
            <v>971275</v>
          </cell>
          <cell r="L83">
            <v>971275</v>
          </cell>
          <cell r="M83">
            <v>971275</v>
          </cell>
          <cell r="N83">
            <v>971275</v>
          </cell>
          <cell r="O83">
            <v>37986</v>
          </cell>
        </row>
        <row r="84">
          <cell r="A84" t="str">
            <v>AC43000</v>
          </cell>
          <cell r="B84">
            <v>54392</v>
          </cell>
          <cell r="C84">
            <v>51210</v>
          </cell>
          <cell r="D84">
            <v>39951</v>
          </cell>
          <cell r="E84">
            <v>40336</v>
          </cell>
          <cell r="F84">
            <v>15325</v>
          </cell>
          <cell r="G84">
            <v>31477</v>
          </cell>
          <cell r="H84">
            <v>44455</v>
          </cell>
          <cell r="I84">
            <v>48659</v>
          </cell>
          <cell r="J84">
            <v>57811</v>
          </cell>
          <cell r="K84">
            <v>68353</v>
          </cell>
          <cell r="L84">
            <v>57361</v>
          </cell>
          <cell r="M84">
            <v>27180</v>
          </cell>
          <cell r="N84">
            <v>31008</v>
          </cell>
          <cell r="O84">
            <v>37986</v>
          </cell>
        </row>
        <row r="85">
          <cell r="A85" t="str">
            <v>AC43101</v>
          </cell>
          <cell r="B85">
            <v>14715</v>
          </cell>
          <cell r="C85">
            <v>18332</v>
          </cell>
          <cell r="D85">
            <v>7125</v>
          </cell>
          <cell r="E85">
            <v>4781</v>
          </cell>
          <cell r="F85">
            <v>16469</v>
          </cell>
          <cell r="G85">
            <v>16094</v>
          </cell>
          <cell r="H85">
            <v>17007</v>
          </cell>
          <cell r="I85">
            <v>15526</v>
          </cell>
          <cell r="J85">
            <v>11904</v>
          </cell>
          <cell r="K85">
            <v>0</v>
          </cell>
          <cell r="L85">
            <v>10354</v>
          </cell>
          <cell r="M85">
            <v>91813</v>
          </cell>
          <cell r="N85">
            <v>88278</v>
          </cell>
          <cell r="O85">
            <v>37986</v>
          </cell>
        </row>
        <row r="86">
          <cell r="A86" t="str">
            <v>AC43103</v>
          </cell>
          <cell r="B86">
            <v>27485</v>
          </cell>
          <cell r="C86">
            <v>30866</v>
          </cell>
          <cell r="D86">
            <v>30866</v>
          </cell>
          <cell r="E86">
            <v>34859</v>
          </cell>
          <cell r="F86">
            <v>28869</v>
          </cell>
          <cell r="G86">
            <v>28869</v>
          </cell>
          <cell r="H86">
            <v>27592</v>
          </cell>
          <cell r="I86">
            <v>29508</v>
          </cell>
          <cell r="J86">
            <v>29508</v>
          </cell>
          <cell r="K86">
            <v>12402</v>
          </cell>
          <cell r="L86">
            <v>45987</v>
          </cell>
          <cell r="M86">
            <v>10510</v>
          </cell>
          <cell r="N86">
            <v>14940</v>
          </cell>
          <cell r="O86">
            <v>37986</v>
          </cell>
        </row>
        <row r="87">
          <cell r="A87" t="str">
            <v>AC43105</v>
          </cell>
          <cell r="B87">
            <v>1686</v>
          </cell>
          <cell r="C87">
            <v>1609</v>
          </cell>
          <cell r="D87">
            <v>1558</v>
          </cell>
          <cell r="E87">
            <v>1469</v>
          </cell>
          <cell r="F87">
            <v>1401</v>
          </cell>
          <cell r="G87">
            <v>1344</v>
          </cell>
          <cell r="H87">
            <v>1322</v>
          </cell>
          <cell r="I87">
            <v>1274</v>
          </cell>
          <cell r="J87">
            <v>1204</v>
          </cell>
          <cell r="K87">
            <v>-4214</v>
          </cell>
          <cell r="L87">
            <v>1701</v>
          </cell>
          <cell r="M87">
            <v>1558</v>
          </cell>
          <cell r="N87">
            <v>1358</v>
          </cell>
          <cell r="O87">
            <v>37986</v>
          </cell>
        </row>
        <row r="88">
          <cell r="A88" t="str">
            <v>AC43198</v>
          </cell>
          <cell r="B88">
            <v>0</v>
          </cell>
          <cell r="C88">
            <v>10907</v>
          </cell>
          <cell r="D88">
            <v>29105</v>
          </cell>
          <cell r="E88">
            <v>50099</v>
          </cell>
          <cell r="F88">
            <v>40193</v>
          </cell>
          <cell r="G88">
            <v>22579</v>
          </cell>
          <cell r="H88">
            <v>39674</v>
          </cell>
          <cell r="I88">
            <v>33381</v>
          </cell>
          <cell r="J88">
            <v>-249617</v>
          </cell>
          <cell r="K88">
            <v>86524</v>
          </cell>
          <cell r="L88">
            <v>39983</v>
          </cell>
          <cell r="M88">
            <v>17714</v>
          </cell>
          <cell r="N88">
            <v>7652</v>
          </cell>
          <cell r="O88">
            <v>37986</v>
          </cell>
        </row>
        <row r="89">
          <cell r="A89" t="str">
            <v>AC43199</v>
          </cell>
          <cell r="B89">
            <v>1090</v>
          </cell>
          <cell r="C89">
            <v>0</v>
          </cell>
          <cell r="D89">
            <v>-548</v>
          </cell>
          <cell r="E89">
            <v>718</v>
          </cell>
          <cell r="F89">
            <v>4293</v>
          </cell>
          <cell r="G89">
            <v>0</v>
          </cell>
          <cell r="H89">
            <v>846</v>
          </cell>
          <cell r="I89">
            <v>0</v>
          </cell>
          <cell r="J89">
            <v>94</v>
          </cell>
          <cell r="K89">
            <v>6562</v>
          </cell>
          <cell r="L89">
            <v>18047</v>
          </cell>
          <cell r="M89">
            <v>18052</v>
          </cell>
          <cell r="N89">
            <v>19699</v>
          </cell>
          <cell r="O89">
            <v>37986</v>
          </cell>
        </row>
        <row r="90">
          <cell r="A90" t="str">
            <v>ALLWROE</v>
          </cell>
          <cell r="B90">
            <v>11</v>
          </cell>
          <cell r="C90">
            <v>11</v>
          </cell>
          <cell r="D90">
            <v>11</v>
          </cell>
          <cell r="E90">
            <v>11</v>
          </cell>
          <cell r="F90">
            <v>11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37986</v>
          </cell>
        </row>
        <row r="91">
          <cell r="A91" t="str">
            <v>CALCROE</v>
          </cell>
          <cell r="B91">
            <v>0</v>
          </cell>
          <cell r="C91">
            <v>0</v>
          </cell>
          <cell r="D91">
            <v>11.35658207047654</v>
          </cell>
          <cell r="E91">
            <v>0</v>
          </cell>
          <cell r="F91">
            <v>11.417244796828545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37986</v>
          </cell>
        </row>
        <row r="92">
          <cell r="A92" t="str">
            <v>EFFTXRT</v>
          </cell>
          <cell r="B92">
            <v>40.85</v>
          </cell>
          <cell r="C92">
            <v>40.85</v>
          </cell>
          <cell r="D92">
            <v>40.85</v>
          </cell>
          <cell r="E92">
            <v>40.85</v>
          </cell>
          <cell r="F92">
            <v>39.875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37986</v>
          </cell>
        </row>
        <row r="93">
          <cell r="A93" t="str">
            <v>GWADJ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37986</v>
          </cell>
        </row>
        <row r="94">
          <cell r="A94" t="str">
            <v>IS1000</v>
          </cell>
          <cell r="B94">
            <v>22229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37986</v>
          </cell>
        </row>
        <row r="95">
          <cell r="A95" t="str">
            <v>IS1200</v>
          </cell>
          <cell r="B95">
            <v>880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37986</v>
          </cell>
        </row>
        <row r="96">
          <cell r="A96" t="str">
            <v>IS1400</v>
          </cell>
          <cell r="B96">
            <v>-3347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37986</v>
          </cell>
        </row>
        <row r="97">
          <cell r="A97" t="str">
            <v>IS1500</v>
          </cell>
          <cell r="B97">
            <v>15637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37986</v>
          </cell>
        </row>
        <row r="98">
          <cell r="A98" t="str">
            <v>IS1600</v>
          </cell>
          <cell r="B98">
            <v>-4247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37986</v>
          </cell>
        </row>
        <row r="99">
          <cell r="A99" t="str">
            <v>IS1700</v>
          </cell>
          <cell r="B99">
            <v>-377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37986</v>
          </cell>
        </row>
        <row r="100">
          <cell r="A100" t="str">
            <v>IS1800</v>
          </cell>
          <cell r="B100">
            <v>16042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37986</v>
          </cell>
        </row>
        <row r="101">
          <cell r="A101" t="str">
            <v>IS1900</v>
          </cell>
          <cell r="B101">
            <v>8350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37986</v>
          </cell>
        </row>
        <row r="102">
          <cell r="A102" t="str">
            <v>IS2000</v>
          </cell>
          <cell r="B102">
            <v>-515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37986</v>
          </cell>
        </row>
        <row r="103">
          <cell r="A103" t="str">
            <v>IS2100</v>
          </cell>
          <cell r="B103">
            <v>327700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37986</v>
          </cell>
        </row>
        <row r="104">
          <cell r="A104" t="str">
            <v>IS2200</v>
          </cell>
          <cell r="B104">
            <v>-27840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37986</v>
          </cell>
        </row>
        <row r="105">
          <cell r="A105" t="str">
            <v>IS2400</v>
          </cell>
          <cell r="B105">
            <v>-116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37986</v>
          </cell>
        </row>
        <row r="106">
          <cell r="A106" t="str">
            <v>IS2800</v>
          </cell>
          <cell r="B106">
            <v>1776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37986</v>
          </cell>
        </row>
        <row r="107">
          <cell r="A107" t="str">
            <v>IS2900</v>
          </cell>
          <cell r="B107">
            <v>-1728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37986</v>
          </cell>
        </row>
        <row r="108">
          <cell r="A108" t="str">
            <v>IS3000</v>
          </cell>
          <cell r="B108">
            <v>-123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37986</v>
          </cell>
        </row>
        <row r="109">
          <cell r="A109" t="str">
            <v>IS3400</v>
          </cell>
          <cell r="B109">
            <v>11639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37986</v>
          </cell>
        </row>
        <row r="110">
          <cell r="A110" t="str">
            <v>IS3500</v>
          </cell>
          <cell r="B110">
            <v>965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37986</v>
          </cell>
        </row>
        <row r="111">
          <cell r="A111" t="str">
            <v>IS3600</v>
          </cell>
          <cell r="B111">
            <v>537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37986</v>
          </cell>
        </row>
        <row r="112">
          <cell r="A112" t="str">
            <v>IS3700</v>
          </cell>
          <cell r="B112">
            <v>561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37986</v>
          </cell>
        </row>
        <row r="113">
          <cell r="A113" t="str">
            <v>IS3800</v>
          </cell>
          <cell r="B113">
            <v>182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37986</v>
          </cell>
        </row>
        <row r="114">
          <cell r="A114" t="str">
            <v>IS3900</v>
          </cell>
          <cell r="B114">
            <v>-693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37986</v>
          </cell>
        </row>
        <row r="115">
          <cell r="A115" t="str">
            <v>IS400</v>
          </cell>
          <cell r="B115">
            <v>-355540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37986</v>
          </cell>
        </row>
        <row r="116">
          <cell r="A116" t="str">
            <v>IS4310</v>
          </cell>
          <cell r="B116">
            <v>-14838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37986</v>
          </cell>
        </row>
        <row r="117">
          <cell r="A117" t="str">
            <v>IS610</v>
          </cell>
          <cell r="B117">
            <v>206079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37986</v>
          </cell>
        </row>
        <row r="118">
          <cell r="A118" t="str">
            <v>IS800</v>
          </cell>
          <cell r="B118">
            <v>58113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37986</v>
          </cell>
        </row>
        <row r="119">
          <cell r="A119" t="str">
            <v>IS900</v>
          </cell>
          <cell r="B119">
            <v>8855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37986</v>
          </cell>
        </row>
        <row r="120">
          <cell r="A120" t="str">
            <v>LLDAYS</v>
          </cell>
          <cell r="B120">
            <v>10.73</v>
          </cell>
          <cell r="C120">
            <v>10.73</v>
          </cell>
          <cell r="D120">
            <v>10.73</v>
          </cell>
          <cell r="E120">
            <v>10.73</v>
          </cell>
          <cell r="F120">
            <v>10.73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37986</v>
          </cell>
        </row>
        <row r="121">
          <cell r="A121" t="str">
            <v>LTD</v>
          </cell>
          <cell r="B121">
            <v>0</v>
          </cell>
          <cell r="C121">
            <v>0</v>
          </cell>
          <cell r="D121">
            <v>-155185</v>
          </cell>
          <cell r="E121">
            <v>0</v>
          </cell>
          <cell r="F121">
            <v>-155149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37986</v>
          </cell>
        </row>
        <row r="122">
          <cell r="A122" t="str">
            <v>MSTOT</v>
          </cell>
          <cell r="B122">
            <v>2250</v>
          </cell>
          <cell r="C122">
            <v>2279</v>
          </cell>
          <cell r="D122">
            <v>2446</v>
          </cell>
          <cell r="E122">
            <v>2228</v>
          </cell>
          <cell r="F122">
            <v>2304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37986</v>
          </cell>
        </row>
        <row r="123">
          <cell r="A123" t="str">
            <v>OPIADJ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37986</v>
          </cell>
        </row>
        <row r="124">
          <cell r="A124" t="str">
            <v>PROMON</v>
          </cell>
          <cell r="B124">
            <v>13</v>
          </cell>
          <cell r="C124">
            <v>13</v>
          </cell>
          <cell r="D124">
            <v>13</v>
          </cell>
          <cell r="E124">
            <v>13</v>
          </cell>
          <cell r="F124">
            <v>9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37986</v>
          </cell>
        </row>
        <row r="125">
          <cell r="A125" t="str">
            <v>RAB37</v>
          </cell>
          <cell r="B125">
            <v>626667</v>
          </cell>
          <cell r="C125">
            <v>646405</v>
          </cell>
          <cell r="D125">
            <v>666106</v>
          </cell>
          <cell r="E125">
            <v>684195</v>
          </cell>
          <cell r="F125">
            <v>703914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37986</v>
          </cell>
        </row>
        <row r="126">
          <cell r="A126" t="str">
            <v>RAB4H</v>
          </cell>
          <cell r="B126">
            <v>272087</v>
          </cell>
          <cell r="C126">
            <v>284455</v>
          </cell>
          <cell r="D126">
            <v>296822</v>
          </cell>
          <cell r="E126">
            <v>309190</v>
          </cell>
          <cell r="F126">
            <v>321557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37986</v>
          </cell>
        </row>
        <row r="127">
          <cell r="A127" t="str">
            <v>RAB4N</v>
          </cell>
          <cell r="B127">
            <v>287591</v>
          </cell>
          <cell r="C127">
            <v>287591</v>
          </cell>
          <cell r="D127">
            <v>287591</v>
          </cell>
          <cell r="E127">
            <v>287591</v>
          </cell>
          <cell r="F127">
            <v>287591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37986</v>
          </cell>
        </row>
        <row r="128">
          <cell r="A128" t="str">
            <v>RLB45</v>
          </cell>
          <cell r="B128">
            <v>-5</v>
          </cell>
          <cell r="C128">
            <v>-5</v>
          </cell>
          <cell r="D128">
            <v>-5</v>
          </cell>
          <cell r="E128">
            <v>-5</v>
          </cell>
          <cell r="F128">
            <v>-5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37986</v>
          </cell>
        </row>
        <row r="129">
          <cell r="A129" t="str">
            <v>RLB47</v>
          </cell>
          <cell r="B129">
            <v>-465744</v>
          </cell>
          <cell r="C129">
            <v>-465774</v>
          </cell>
          <cell r="D129">
            <v>-465825</v>
          </cell>
          <cell r="E129">
            <v>-465876</v>
          </cell>
          <cell r="F129">
            <v>-465930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37986</v>
          </cell>
        </row>
        <row r="130">
          <cell r="A130" t="str">
            <v>RLB48</v>
          </cell>
          <cell r="B130">
            <v>0</v>
          </cell>
          <cell r="C130">
            <v>0</v>
          </cell>
          <cell r="D130">
            <v>0</v>
          </cell>
          <cell r="E130">
            <v>-1354</v>
          </cell>
          <cell r="F130">
            <v>-767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37986</v>
          </cell>
        </row>
        <row r="131">
          <cell r="A131" t="str">
            <v>RLB51</v>
          </cell>
          <cell r="B131">
            <v>-39129</v>
          </cell>
          <cell r="C131">
            <v>-48688</v>
          </cell>
          <cell r="D131">
            <v>-51564</v>
          </cell>
          <cell r="E131">
            <v>-35728</v>
          </cell>
          <cell r="F131">
            <v>-24290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37986</v>
          </cell>
        </row>
        <row r="132">
          <cell r="A132" t="str">
            <v>RLB55</v>
          </cell>
          <cell r="B132">
            <v>-151061353</v>
          </cell>
          <cell r="C132">
            <v>-151802379</v>
          </cell>
          <cell r="D132">
            <v>-151593405</v>
          </cell>
          <cell r="E132">
            <v>-151384431</v>
          </cell>
          <cell r="F132">
            <v>-151177913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37986</v>
          </cell>
        </row>
        <row r="133">
          <cell r="A133" t="str">
            <v>RLB57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37986</v>
          </cell>
        </row>
        <row r="134">
          <cell r="A134" t="str">
            <v>RLB58</v>
          </cell>
          <cell r="B134">
            <v>5500</v>
          </cell>
          <cell r="C134">
            <v>6325</v>
          </cell>
          <cell r="D134">
            <v>7150</v>
          </cell>
          <cell r="E134">
            <v>7975</v>
          </cell>
          <cell r="F134">
            <v>8800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37986</v>
          </cell>
        </row>
        <row r="135">
          <cell r="A135" t="str">
            <v>RLB89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37986</v>
          </cell>
        </row>
        <row r="136">
          <cell r="A136" t="str">
            <v>RRG81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37986</v>
          </cell>
        </row>
        <row r="137">
          <cell r="A137" t="str">
            <v>RSLS</v>
          </cell>
          <cell r="B137">
            <v>-6013983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37986</v>
          </cell>
        </row>
        <row r="138">
          <cell r="A138" t="str">
            <v>RXP18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37986</v>
          </cell>
        </row>
        <row r="139">
          <cell r="A139" t="str">
            <v>RXP25</v>
          </cell>
          <cell r="B139">
            <v>-377332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37986</v>
          </cell>
        </row>
        <row r="140">
          <cell r="A140" t="str">
            <v>STD</v>
          </cell>
          <cell r="B140">
            <v>-88100</v>
          </cell>
          <cell r="C140">
            <v>-52900</v>
          </cell>
          <cell r="D140">
            <v>-49600</v>
          </cell>
          <cell r="E140">
            <v>-66000</v>
          </cell>
          <cell r="F140">
            <v>-66000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37986</v>
          </cell>
        </row>
        <row r="141">
          <cell r="A141" t="str">
            <v>TOTGAS</v>
          </cell>
          <cell r="B141">
            <v>206079227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37986</v>
          </cell>
        </row>
        <row r="142">
          <cell r="A142" t="str">
            <v>TOTOM</v>
          </cell>
          <cell r="B142">
            <v>66968501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37986</v>
          </cell>
        </row>
        <row r="143">
          <cell r="A143" t="str">
            <v>WNRMLZ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37986</v>
          </cell>
        </row>
        <row r="144">
          <cell r="A144" t="str">
            <v>XMRGN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37986</v>
          </cell>
        </row>
      </sheetData>
      <sheetData sheetId="35"/>
      <sheetData sheetId="36" refreshError="1"/>
      <sheetData sheetId="37"/>
      <sheetData sheetId="3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 inc. stat.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snhdata"/>
      <sheetName val="Streetlighting"/>
      <sheetName val="Monthly Shares"/>
      <sheetName val="Monthly Shares Graphs"/>
      <sheetName val="normal sales comp "/>
      <sheetName val="normal output comp"/>
      <sheetName val="Annual"/>
      <sheetName val="AnnualACT"/>
      <sheetName val="AnnualNORM"/>
      <sheetName val="AnnualNORM (2)"/>
      <sheetName val="AnnualActCal"/>
      <sheetName val="AnnualNORMCal"/>
      <sheetName val="NetAnnualACT"/>
      <sheetName val="NetAnnualNORM"/>
      <sheetName val="Compare"/>
      <sheetName val="Compare Graphs"/>
      <sheetName val="output to sas"/>
      <sheetName val="BUDPEAKS"/>
      <sheetName val="Prelim Budpeaks"/>
      <sheetName val="2004MODEL"/>
      <sheetName val="2004FINAL"/>
      <sheetName val="2004NORMAL"/>
      <sheetName val="2005FINAL"/>
      <sheetName val="2006FINAL"/>
      <sheetName val="2007FINAL"/>
      <sheetName val="2008FINAL"/>
      <sheetName val="2009FINAL"/>
      <sheetName val="2004ModelCal"/>
      <sheetName val="2004Calendar"/>
      <sheetName val="2004NORMALCal"/>
      <sheetName val="2005Calendar"/>
      <sheetName val="2006Calendar"/>
      <sheetName val="2007Calendar"/>
      <sheetName val="2008Calendar"/>
      <sheetName val="2009Calendar"/>
      <sheetName val="AnnualActCal (2)"/>
      <sheetName val="AnnualActCalNet"/>
      <sheetName val="Compare Econ &amp; Alg"/>
      <sheetName val="Compare Models"/>
      <sheetName val="AnnualNORMCalNet"/>
      <sheetName val="Compare Billed &amp; Cal"/>
      <sheetName val="Sales to SAS"/>
      <sheetName val="yoychg"/>
      <sheetName val="sales comp"/>
      <sheetName val="RESTAB"/>
      <sheetName val="RESTAB (2)"/>
      <sheetName val="ELIMS"/>
      <sheetName val="OUTPEAKS"/>
      <sheetName val="Module1"/>
      <sheetName val="2003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O12" t="str">
            <v>.</v>
          </cell>
        </row>
        <row r="13">
          <cell r="O13">
            <v>3.4736329860316939</v>
          </cell>
        </row>
        <row r="14">
          <cell r="O14">
            <v>-0.76700729590115646</v>
          </cell>
        </row>
        <row r="15">
          <cell r="O15">
            <v>6.2031175502844649</v>
          </cell>
        </row>
        <row r="16">
          <cell r="O16">
            <v>-0.54010522298250097</v>
          </cell>
        </row>
        <row r="17">
          <cell r="O17">
            <v>2.7417558901918326</v>
          </cell>
        </row>
        <row r="46">
          <cell r="O46" t="str">
            <v>.</v>
          </cell>
        </row>
        <row r="47">
          <cell r="O47">
            <v>3.3457806330723372</v>
          </cell>
        </row>
        <row r="48">
          <cell r="O48">
            <v>-1.0712713106813765</v>
          </cell>
        </row>
        <row r="49">
          <cell r="O49">
            <v>3.2352624679234721</v>
          </cell>
        </row>
        <row r="50">
          <cell r="O50">
            <v>-7.2280943091318495E-2</v>
          </cell>
        </row>
        <row r="51">
          <cell r="O51">
            <v>1.8813745241869517</v>
          </cell>
        </row>
        <row r="80">
          <cell r="C80">
            <v>1998</v>
          </cell>
          <cell r="O80" t="str">
            <v>.</v>
          </cell>
        </row>
        <row r="81">
          <cell r="C81">
            <v>1999</v>
          </cell>
          <cell r="O81">
            <v>4.0669256799097608</v>
          </cell>
        </row>
        <row r="82">
          <cell r="C82">
            <v>2000</v>
          </cell>
          <cell r="O82">
            <v>0.16559282230383943</v>
          </cell>
        </row>
        <row r="83">
          <cell r="C83">
            <v>2001</v>
          </cell>
          <cell r="O83">
            <v>4.9475487691243991</v>
          </cell>
        </row>
        <row r="84">
          <cell r="C84">
            <v>2002</v>
          </cell>
          <cell r="O84">
            <v>-0.79908348847200772</v>
          </cell>
        </row>
        <row r="85">
          <cell r="C85">
            <v>2003</v>
          </cell>
          <cell r="O85">
            <v>2.9766716710936558</v>
          </cell>
        </row>
        <row r="86">
          <cell r="C86" t="str">
            <v xml:space="preserve">   FORECAST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enu"/>
      <sheetName val="Macro Tables"/>
      <sheetName val="Print"/>
      <sheetName val="Exec Summ Grph"/>
      <sheetName val="Model"/>
      <sheetName val="AIRC"/>
      <sheetName val="Gross_Rec"/>
      <sheetName val="Total CA QREs"/>
      <sheetName val="CA Wages"/>
      <sheetName val="QRE's"/>
      <sheetName val="QRE Charts"/>
      <sheetName val="Comparison"/>
      <sheetName val="Sens_Model"/>
      <sheetName val="Sens_G_R"/>
      <sheetName val="Sen_GR_Factor"/>
      <sheetName val="Sens_QRE's"/>
      <sheetName val="Sens_QRE_Factor"/>
      <sheetName val="ORIGINAL CLAIM"/>
      <sheetName val="PHASE II"/>
      <sheetName val="B_U_3"/>
      <sheetName val="B_U_4"/>
      <sheetName val="B_U_5"/>
      <sheetName val="B_U_6"/>
      <sheetName val="B_U_7"/>
      <sheetName val="B_U_8"/>
      <sheetName val="B_U_9"/>
      <sheetName val="B_U_10"/>
      <sheetName val="B_U_11"/>
      <sheetName val="B_U_12"/>
      <sheetName val="B_U_13"/>
      <sheetName val="B_U_14"/>
      <sheetName val="B_U_15"/>
      <sheetName val="B_U_16"/>
      <sheetName val="B_U_17"/>
      <sheetName val="B_U_18"/>
      <sheetName val="B_U_19"/>
      <sheetName val="B_U_20"/>
      <sheetName val="B_U_21"/>
      <sheetName val="B_U_22"/>
      <sheetName val="B_U_23"/>
    </sheetNames>
    <sheetDataSet>
      <sheetData sheetId="0"/>
      <sheetData sheetId="1" refreshError="1">
        <row r="11">
          <cell r="I11" t="str">
            <v>Agouron Pharmaceuticals, Inc.</v>
          </cell>
        </row>
      </sheetData>
      <sheetData sheetId="2" refreshError="1">
        <row r="5">
          <cell r="B5" t="str">
            <v>&amp;Model</v>
          </cell>
          <cell r="E5" t="str">
            <v>&amp;QRE's</v>
          </cell>
          <cell r="I5" t="str">
            <v>&amp;Wages by B/U by Year</v>
          </cell>
          <cell r="N5" t="str">
            <v>&amp;SBU Worksheet Help</v>
          </cell>
        </row>
        <row r="6">
          <cell r="B6" t="str">
            <v>&amp;QRE's</v>
          </cell>
          <cell r="E6" t="str">
            <v>&amp;Model</v>
          </cell>
          <cell r="I6" t="str">
            <v>&amp;Supplies by B/U by Year</v>
          </cell>
          <cell r="N6" t="str">
            <v>&amp;QRE Help</v>
          </cell>
        </row>
        <row r="7">
          <cell r="B7" t="str">
            <v>&amp;Gross Receipts</v>
          </cell>
          <cell r="E7" t="str">
            <v>&amp;Gross Receipts</v>
          </cell>
          <cell r="I7" t="str">
            <v>&amp;Contracts by B/U by Year</v>
          </cell>
          <cell r="N7" t="str">
            <v>&amp;Phase I vs Phase II Mode Help</v>
          </cell>
        </row>
        <row r="8">
          <cell r="B8" t="str">
            <v>&amp;Comparison</v>
          </cell>
          <cell r="E8" t="str">
            <v>&amp;Sensitivity QRE's</v>
          </cell>
          <cell r="I8" t="str">
            <v>&amp;QRE's by Type</v>
          </cell>
          <cell r="N8" t="str">
            <v>Help Topic 4</v>
          </cell>
        </row>
        <row r="9">
          <cell r="B9" t="str">
            <v>Report 5</v>
          </cell>
          <cell r="E9" t="str">
            <v>S&amp;ensitivity Model</v>
          </cell>
          <cell r="I9" t="str">
            <v>&amp;Total QRE's by Company</v>
          </cell>
          <cell r="N9" t="str">
            <v>Help Topic 5</v>
          </cell>
        </row>
        <row r="10">
          <cell r="B10" t="str">
            <v>Report 6</v>
          </cell>
          <cell r="E10" t="str">
            <v>Se&amp;nsitivity Gross Receipts</v>
          </cell>
          <cell r="I10" t="str">
            <v>Tax Credit by &amp;Year</v>
          </cell>
          <cell r="N10" t="str">
            <v>Help Topic 6</v>
          </cell>
        </row>
        <row r="11">
          <cell r="B11" t="str">
            <v>Report 7</v>
          </cell>
          <cell r="E11" t="str">
            <v>Sensitivity QRE &amp;Factor</v>
          </cell>
          <cell r="I11" t="str">
            <v>Sensitivity &amp;Analysis</v>
          </cell>
          <cell r="N11" t="str">
            <v>Help Topic 7</v>
          </cell>
        </row>
        <row r="12">
          <cell r="B12" t="str">
            <v>Report 8</v>
          </cell>
          <cell r="E12" t="str">
            <v>Sens Gross Rec. F&amp;actor</v>
          </cell>
          <cell r="I12" t="str">
            <v>Sensitivity Wa&amp;ges</v>
          </cell>
          <cell r="N12" t="str">
            <v>Help Topic 8</v>
          </cell>
        </row>
        <row r="13">
          <cell r="B13" t="str">
            <v>Report 9</v>
          </cell>
          <cell r="E13" t="str">
            <v>Worksheet 9</v>
          </cell>
          <cell r="I13" t="str">
            <v>Chart 9</v>
          </cell>
          <cell r="N13" t="str">
            <v>Help Topic 9</v>
          </cell>
        </row>
        <row r="14">
          <cell r="B14" t="str">
            <v>Report 10</v>
          </cell>
          <cell r="E14" t="str">
            <v>Worksheet 10</v>
          </cell>
          <cell r="I14" t="str">
            <v>Chart 10</v>
          </cell>
          <cell r="N14" t="str">
            <v>Help Topic 10</v>
          </cell>
        </row>
        <row r="15">
          <cell r="B15" t="str">
            <v>Report 11</v>
          </cell>
          <cell r="E15" t="str">
            <v>Worksheet 11</v>
          </cell>
          <cell r="I15" t="str">
            <v>Chart 11</v>
          </cell>
          <cell r="N15" t="str">
            <v>Help Topic 11</v>
          </cell>
        </row>
        <row r="16">
          <cell r="B16" t="str">
            <v>Report 12</v>
          </cell>
          <cell r="E16" t="str">
            <v>Worksheet 12</v>
          </cell>
          <cell r="I16" t="str">
            <v>Chart 12</v>
          </cell>
          <cell r="N16" t="str">
            <v>Help Topic 12</v>
          </cell>
        </row>
        <row r="21">
          <cell r="C21">
            <v>1</v>
          </cell>
          <cell r="F21">
            <v>2</v>
          </cell>
        </row>
        <row r="22">
          <cell r="C22" t="str">
            <v>FACTOR_.75</v>
          </cell>
        </row>
        <row r="23">
          <cell r="C23" t="str">
            <v>0.75</v>
          </cell>
        </row>
        <row r="27">
          <cell r="B27" t="str">
            <v>FACTOR_.75</v>
          </cell>
          <cell r="C27">
            <v>0.75</v>
          </cell>
        </row>
        <row r="28">
          <cell r="B28" t="str">
            <v>FACTOR_.80</v>
          </cell>
          <cell r="C28">
            <v>0.8</v>
          </cell>
        </row>
        <row r="29">
          <cell r="B29" t="str">
            <v>FACTOR_.85</v>
          </cell>
          <cell r="C29">
            <v>0.85</v>
          </cell>
        </row>
        <row r="30">
          <cell r="B30" t="str">
            <v>FACTOR_.90</v>
          </cell>
          <cell r="C30">
            <v>0.9</v>
          </cell>
        </row>
        <row r="31">
          <cell r="B31" t="str">
            <v>FACTOR_.95</v>
          </cell>
          <cell r="C31">
            <v>0.95</v>
          </cell>
        </row>
        <row r="32">
          <cell r="B32" t="str">
            <v>FACTOR_1</v>
          </cell>
          <cell r="C32">
            <v>1</v>
          </cell>
        </row>
        <row r="33">
          <cell r="B33" t="str">
            <v>FACTOR_1.05</v>
          </cell>
          <cell r="C33">
            <v>1.05</v>
          </cell>
        </row>
        <row r="34">
          <cell r="B34" t="str">
            <v>FACTOR_1.1</v>
          </cell>
          <cell r="C34">
            <v>1.1000000000000001</v>
          </cell>
        </row>
        <row r="35">
          <cell r="B35" t="str">
            <v>FACTOR_1.15</v>
          </cell>
          <cell r="C35">
            <v>1.1499999999999999</v>
          </cell>
        </row>
        <row r="36">
          <cell r="B36" t="str">
            <v>FACTOR_1.2</v>
          </cell>
          <cell r="C36">
            <v>1.2</v>
          </cell>
        </row>
        <row r="37">
          <cell r="B37" t="str">
            <v>FACTOR_1.25</v>
          </cell>
          <cell r="C37">
            <v>1.25</v>
          </cell>
        </row>
      </sheetData>
      <sheetData sheetId="3" refreshError="1">
        <row r="8">
          <cell r="A8">
            <v>1998</v>
          </cell>
          <cell r="C8">
            <v>10504391</v>
          </cell>
          <cell r="E8">
            <v>0</v>
          </cell>
          <cell r="G8">
            <v>3547208.5504999999</v>
          </cell>
        </row>
        <row r="18">
          <cell r="I18">
            <v>0.11</v>
          </cell>
        </row>
        <row r="20">
          <cell r="I20">
            <v>772837.97527749999</v>
          </cell>
        </row>
        <row r="22">
          <cell r="G22" t="str">
            <v>280C Reduced CA R&amp;D Credit (at 91.16%)</v>
          </cell>
          <cell r="I22">
            <v>704519.09826296894</v>
          </cell>
        </row>
        <row r="31">
          <cell r="C31">
            <v>1994</v>
          </cell>
          <cell r="E31">
            <v>1995</v>
          </cell>
          <cell r="G31">
            <v>1996</v>
          </cell>
          <cell r="I31">
            <v>1997</v>
          </cell>
        </row>
        <row r="32">
          <cell r="C32">
            <v>81903401</v>
          </cell>
          <cell r="E32">
            <v>68045552</v>
          </cell>
          <cell r="G32">
            <v>76597856.979284361</v>
          </cell>
          <cell r="I32">
            <v>73305142</v>
          </cell>
        </row>
        <row r="41">
          <cell r="C41">
            <v>1655205</v>
          </cell>
          <cell r="E41">
            <v>547263</v>
          </cell>
          <cell r="G41">
            <v>915000</v>
          </cell>
          <cell r="I41">
            <v>915000</v>
          </cell>
          <cell r="K41">
            <v>1798000</v>
          </cell>
        </row>
        <row r="48">
          <cell r="C48">
            <v>41166843</v>
          </cell>
          <cell r="E48">
            <v>52148995</v>
          </cell>
          <cell r="G48">
            <v>54699776</v>
          </cell>
          <cell r="I48">
            <v>64438385</v>
          </cell>
          <cell r="K48">
            <v>67069226</v>
          </cell>
        </row>
      </sheetData>
      <sheetData sheetId="4"/>
      <sheetData sheetId="5" refreshError="1">
        <row r="1">
          <cell r="P1">
            <v>36599.437053703703</v>
          </cell>
          <cell r="Q1">
            <v>36599.437053703703</v>
          </cell>
        </row>
        <row r="2">
          <cell r="A2" t="str">
            <v>Agouron Pharmaceuticals, Inc.</v>
          </cell>
        </row>
        <row r="3">
          <cell r="A3" t="str">
            <v>1990-98 CA R&amp;D Credit Calculation</v>
          </cell>
        </row>
        <row r="4">
          <cell r="A4" t="str">
            <v>Calculation of Gross Receipts (GR) by Year</v>
          </cell>
        </row>
        <row r="6">
          <cell r="A6" t="str">
            <v>GROSS RECEIPTS (GR)</v>
          </cell>
          <cell r="B6" t="str">
            <v>W/P Ref</v>
          </cell>
          <cell r="C6" t="str">
            <v>1984</v>
          </cell>
          <cell r="D6" t="str">
            <v>1985</v>
          </cell>
          <cell r="E6" t="str">
            <v>1986</v>
          </cell>
          <cell r="F6" t="str">
            <v>1987</v>
          </cell>
          <cell r="G6" t="str">
            <v>1988</v>
          </cell>
          <cell r="H6" t="str">
            <v>1989</v>
          </cell>
          <cell r="I6" t="str">
            <v>1990</v>
          </cell>
          <cell r="J6" t="str">
            <v>1991</v>
          </cell>
          <cell r="K6" t="str">
            <v>1992</v>
          </cell>
          <cell r="L6" t="str">
            <v>1993</v>
          </cell>
          <cell r="M6" t="str">
            <v>1994</v>
          </cell>
          <cell r="N6" t="str">
            <v>1995</v>
          </cell>
          <cell r="O6" t="str">
            <v>1996</v>
          </cell>
          <cell r="P6" t="str">
            <v>1997</v>
          </cell>
          <cell r="Q6" t="str">
            <v>1998</v>
          </cell>
        </row>
        <row r="7">
          <cell r="A7" t="str">
            <v>Per Supporting Schedule</v>
          </cell>
          <cell r="B7" t="str">
            <v>GR1</v>
          </cell>
          <cell r="C7">
            <v>90000</v>
          </cell>
          <cell r="D7">
            <v>318000</v>
          </cell>
          <cell r="E7">
            <v>442000</v>
          </cell>
          <cell r="F7">
            <v>1116901</v>
          </cell>
          <cell r="G7">
            <v>2552332</v>
          </cell>
          <cell r="H7">
            <v>2546075</v>
          </cell>
          <cell r="I7">
            <v>4736970</v>
          </cell>
          <cell r="J7">
            <v>5908119</v>
          </cell>
          <cell r="K7">
            <v>8087866</v>
          </cell>
          <cell r="L7">
            <v>20292732</v>
          </cell>
          <cell r="M7">
            <v>25649583</v>
          </cell>
          <cell r="N7">
            <v>61615795</v>
          </cell>
          <cell r="O7">
            <v>18804582</v>
          </cell>
          <cell r="P7">
            <v>62236360</v>
          </cell>
          <cell r="Q7">
            <v>0</v>
          </cell>
        </row>
        <row r="8">
          <cell r="A8" t="str">
            <v xml:space="preserve">  Adjustments:</v>
          </cell>
        </row>
        <row r="11">
          <cell r="A11" t="str">
            <v>Total before Year by Year Adj</v>
          </cell>
          <cell r="C11">
            <v>90000</v>
          </cell>
          <cell r="D11">
            <v>318000</v>
          </cell>
          <cell r="E11">
            <v>442000</v>
          </cell>
          <cell r="F11">
            <v>1116901</v>
          </cell>
          <cell r="G11">
            <v>2552332</v>
          </cell>
          <cell r="H11">
            <v>2546075</v>
          </cell>
          <cell r="I11">
            <v>4736970</v>
          </cell>
          <cell r="J11">
            <v>5908119</v>
          </cell>
          <cell r="K11">
            <v>8087866</v>
          </cell>
          <cell r="L11">
            <v>20292732</v>
          </cell>
          <cell r="M11">
            <v>25649583</v>
          </cell>
          <cell r="N11">
            <v>61615795</v>
          </cell>
          <cell r="O11">
            <v>18804582</v>
          </cell>
          <cell r="P11">
            <v>62236360</v>
          </cell>
          <cell r="Q11">
            <v>0</v>
          </cell>
        </row>
        <row r="12">
          <cell r="A12" t="str">
            <v xml:space="preserve">  Adjustments:</v>
          </cell>
        </row>
        <row r="15">
          <cell r="A15" t="str">
            <v>Total for 1990 Calculation</v>
          </cell>
          <cell r="C15">
            <v>90000</v>
          </cell>
          <cell r="D15">
            <v>318000</v>
          </cell>
          <cell r="E15">
            <v>442000</v>
          </cell>
          <cell r="F15">
            <v>1116901</v>
          </cell>
          <cell r="G15">
            <v>2552332</v>
          </cell>
          <cell r="H15">
            <v>2546075</v>
          </cell>
          <cell r="I15">
            <v>4736970</v>
          </cell>
          <cell r="J15">
            <v>5908119</v>
          </cell>
          <cell r="K15">
            <v>8087866</v>
          </cell>
          <cell r="L15">
            <v>20292732</v>
          </cell>
          <cell r="M15">
            <v>25649583</v>
          </cell>
          <cell r="N15">
            <v>61615795</v>
          </cell>
          <cell r="O15">
            <v>18804582</v>
          </cell>
          <cell r="P15">
            <v>62236360</v>
          </cell>
          <cell r="Q15">
            <v>0</v>
          </cell>
        </row>
        <row r="16">
          <cell r="A16" t="str">
            <v xml:space="preserve">  Adjustments:</v>
          </cell>
        </row>
        <row r="19">
          <cell r="A19" t="str">
            <v>Total For 1991</v>
          </cell>
          <cell r="C19">
            <v>90000</v>
          </cell>
          <cell r="D19">
            <v>318000</v>
          </cell>
          <cell r="E19">
            <v>442000</v>
          </cell>
          <cell r="F19">
            <v>1116901</v>
          </cell>
          <cell r="G19">
            <v>2552332</v>
          </cell>
          <cell r="H19">
            <v>2546075</v>
          </cell>
          <cell r="I19">
            <v>4736970</v>
          </cell>
          <cell r="J19">
            <v>5908119</v>
          </cell>
          <cell r="K19">
            <v>8087866</v>
          </cell>
          <cell r="L19">
            <v>20292732</v>
          </cell>
          <cell r="M19">
            <v>25649583</v>
          </cell>
          <cell r="N19">
            <v>61615795</v>
          </cell>
          <cell r="O19">
            <v>18804582</v>
          </cell>
          <cell r="P19">
            <v>62236360</v>
          </cell>
          <cell r="Q19">
            <v>0</v>
          </cell>
        </row>
        <row r="20">
          <cell r="A20" t="str">
            <v xml:space="preserve">  Adjustments:</v>
          </cell>
        </row>
        <row r="23">
          <cell r="A23" t="str">
            <v>Total For 1992</v>
          </cell>
          <cell r="C23">
            <v>90000</v>
          </cell>
          <cell r="D23">
            <v>318000</v>
          </cell>
          <cell r="E23">
            <v>442000</v>
          </cell>
          <cell r="F23">
            <v>1116901</v>
          </cell>
          <cell r="G23">
            <v>2552332</v>
          </cell>
          <cell r="H23">
            <v>2546075</v>
          </cell>
          <cell r="I23">
            <v>4736970</v>
          </cell>
          <cell r="J23">
            <v>5908119</v>
          </cell>
          <cell r="K23">
            <v>8087866</v>
          </cell>
          <cell r="L23">
            <v>20292732</v>
          </cell>
          <cell r="M23">
            <v>25649583</v>
          </cell>
          <cell r="N23">
            <v>61615795</v>
          </cell>
          <cell r="O23">
            <v>18804582</v>
          </cell>
          <cell r="P23">
            <v>62236360</v>
          </cell>
          <cell r="Q23">
            <v>0</v>
          </cell>
        </row>
        <row r="24">
          <cell r="A24" t="str">
            <v xml:space="preserve">  Adjustments:</v>
          </cell>
        </row>
        <row r="26">
          <cell r="A26" t="str">
            <v>Total For 1993</v>
          </cell>
          <cell r="C26">
            <v>90000</v>
          </cell>
          <cell r="D26">
            <v>318000</v>
          </cell>
          <cell r="E26">
            <v>442000</v>
          </cell>
          <cell r="F26">
            <v>1116901</v>
          </cell>
          <cell r="G26">
            <v>2552332</v>
          </cell>
          <cell r="H26">
            <v>2546075</v>
          </cell>
          <cell r="I26">
            <v>4736970</v>
          </cell>
          <cell r="J26">
            <v>5908119</v>
          </cell>
          <cell r="K26">
            <v>8087866</v>
          </cell>
          <cell r="L26">
            <v>20292732</v>
          </cell>
          <cell r="M26">
            <v>25649583</v>
          </cell>
          <cell r="N26">
            <v>61615795</v>
          </cell>
          <cell r="O26">
            <v>18804582</v>
          </cell>
          <cell r="P26">
            <v>62236360</v>
          </cell>
          <cell r="Q26">
            <v>0</v>
          </cell>
        </row>
        <row r="27">
          <cell r="A27" t="str">
            <v xml:space="preserve">  Adjustments:</v>
          </cell>
        </row>
        <row r="30">
          <cell r="A30" t="str">
            <v>Total For 1994</v>
          </cell>
          <cell r="C30">
            <v>90000</v>
          </cell>
          <cell r="D30">
            <v>318000</v>
          </cell>
          <cell r="E30">
            <v>442000</v>
          </cell>
          <cell r="F30">
            <v>1116901</v>
          </cell>
          <cell r="G30">
            <v>2552332</v>
          </cell>
          <cell r="H30">
            <v>2546075</v>
          </cell>
          <cell r="I30">
            <v>4736970</v>
          </cell>
          <cell r="J30">
            <v>5908119</v>
          </cell>
          <cell r="K30">
            <v>8087866</v>
          </cell>
          <cell r="L30">
            <v>20292732</v>
          </cell>
          <cell r="M30">
            <v>25649583</v>
          </cell>
          <cell r="N30">
            <v>61615795</v>
          </cell>
          <cell r="O30">
            <v>18804582</v>
          </cell>
          <cell r="P30">
            <v>62236360</v>
          </cell>
          <cell r="Q30">
            <v>0</v>
          </cell>
        </row>
        <row r="31">
          <cell r="A31" t="str">
            <v xml:space="preserve">  Adjustments:</v>
          </cell>
        </row>
        <row r="34">
          <cell r="A34" t="str">
            <v>Total For 1995</v>
          </cell>
          <cell r="C34">
            <v>90000</v>
          </cell>
          <cell r="D34">
            <v>318000</v>
          </cell>
          <cell r="E34">
            <v>442000</v>
          </cell>
          <cell r="F34">
            <v>1116901</v>
          </cell>
          <cell r="G34">
            <v>2552332</v>
          </cell>
          <cell r="H34">
            <v>2546075</v>
          </cell>
          <cell r="I34">
            <v>4736970</v>
          </cell>
          <cell r="J34">
            <v>5908119</v>
          </cell>
          <cell r="K34">
            <v>8087866</v>
          </cell>
          <cell r="L34">
            <v>20292732</v>
          </cell>
          <cell r="M34">
            <v>25649583</v>
          </cell>
          <cell r="N34">
            <v>61615795</v>
          </cell>
          <cell r="O34">
            <v>18804582</v>
          </cell>
          <cell r="P34">
            <v>62236360</v>
          </cell>
          <cell r="Q34">
            <v>0</v>
          </cell>
        </row>
        <row r="35">
          <cell r="A35" t="str">
            <v xml:space="preserve">  Adjustments:</v>
          </cell>
        </row>
        <row r="36">
          <cell r="A36" t="str">
            <v xml:space="preserve">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8">
          <cell r="A38" t="str">
            <v>Total For 1996</v>
          </cell>
          <cell r="C38">
            <v>90000</v>
          </cell>
          <cell r="D38">
            <v>318000</v>
          </cell>
          <cell r="E38">
            <v>442000</v>
          </cell>
          <cell r="F38">
            <v>1116901</v>
          </cell>
          <cell r="G38">
            <v>2552332</v>
          </cell>
          <cell r="H38">
            <v>2546075</v>
          </cell>
          <cell r="I38">
            <v>4736970</v>
          </cell>
          <cell r="J38">
            <v>5908119</v>
          </cell>
          <cell r="K38">
            <v>8087866</v>
          </cell>
          <cell r="L38">
            <v>20292732</v>
          </cell>
          <cell r="M38">
            <v>25649583</v>
          </cell>
          <cell r="N38">
            <v>61615795</v>
          </cell>
          <cell r="O38">
            <v>18804582</v>
          </cell>
          <cell r="P38">
            <v>62236360</v>
          </cell>
          <cell r="Q38">
            <v>0</v>
          </cell>
        </row>
        <row r="39">
          <cell r="A39" t="str">
            <v xml:space="preserve">  Adjustments: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 t="str">
            <v xml:space="preserve"> 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4">
          <cell r="A44" t="str">
            <v>Total For 1997</v>
          </cell>
          <cell r="C44">
            <v>90000</v>
          </cell>
          <cell r="D44">
            <v>318000</v>
          </cell>
          <cell r="E44">
            <v>442000</v>
          </cell>
          <cell r="F44">
            <v>1116901</v>
          </cell>
          <cell r="G44">
            <v>2552332</v>
          </cell>
          <cell r="H44">
            <v>2546075</v>
          </cell>
          <cell r="I44">
            <v>4736970</v>
          </cell>
          <cell r="J44">
            <v>5908119</v>
          </cell>
          <cell r="K44">
            <v>8087866</v>
          </cell>
          <cell r="L44">
            <v>20292732</v>
          </cell>
          <cell r="M44">
            <v>25649583</v>
          </cell>
          <cell r="N44">
            <v>61615795</v>
          </cell>
          <cell r="O44">
            <v>18804582</v>
          </cell>
          <cell r="P44">
            <v>62236360</v>
          </cell>
          <cell r="Q44">
            <v>0</v>
          </cell>
        </row>
        <row r="45">
          <cell r="A45" t="str">
            <v xml:space="preserve">  Adjustments:</v>
          </cell>
        </row>
        <row r="46">
          <cell r="B46" t="str">
            <v xml:space="preserve"> </v>
          </cell>
        </row>
        <row r="47">
          <cell r="A47" t="str">
            <v>Total For 1998</v>
          </cell>
          <cell r="C47">
            <v>90000</v>
          </cell>
          <cell r="D47">
            <v>318000</v>
          </cell>
          <cell r="E47">
            <v>442000</v>
          </cell>
          <cell r="F47">
            <v>1116901</v>
          </cell>
          <cell r="G47">
            <v>2552332</v>
          </cell>
          <cell r="H47">
            <v>2546075</v>
          </cell>
          <cell r="I47">
            <v>4736970</v>
          </cell>
          <cell r="J47">
            <v>5908119</v>
          </cell>
          <cell r="K47">
            <v>8087866</v>
          </cell>
          <cell r="L47">
            <v>20292732</v>
          </cell>
          <cell r="M47">
            <v>25649583</v>
          </cell>
          <cell r="N47">
            <v>61615795</v>
          </cell>
          <cell r="O47">
            <v>18804582</v>
          </cell>
          <cell r="P47">
            <v>62236360</v>
          </cell>
          <cell r="Q47">
            <v>0</v>
          </cell>
        </row>
        <row r="49">
          <cell r="A49" t="str">
            <v>Base Period Gross Receipts:</v>
          </cell>
          <cell r="I49" t="str">
            <v>1990</v>
          </cell>
          <cell r="J49" t="str">
            <v>1991</v>
          </cell>
          <cell r="K49" t="str">
            <v>1992</v>
          </cell>
          <cell r="L49" t="str">
            <v>1993</v>
          </cell>
          <cell r="M49" t="str">
            <v>1994</v>
          </cell>
          <cell r="N49" t="str">
            <v>1995</v>
          </cell>
          <cell r="O49" t="str">
            <v>1996</v>
          </cell>
          <cell r="P49" t="str">
            <v>1997</v>
          </cell>
          <cell r="Q49" t="str">
            <v>1998</v>
          </cell>
        </row>
        <row r="50">
          <cell r="A50" t="str">
            <v>1984</v>
          </cell>
          <cell r="B50" t="str">
            <v>Above</v>
          </cell>
          <cell r="I50">
            <v>90000</v>
          </cell>
          <cell r="J50">
            <v>90000</v>
          </cell>
          <cell r="K50">
            <v>90000</v>
          </cell>
          <cell r="L50">
            <v>90000</v>
          </cell>
          <cell r="M50">
            <v>90000</v>
          </cell>
          <cell r="N50">
            <v>90000</v>
          </cell>
          <cell r="O50">
            <v>90000</v>
          </cell>
          <cell r="P50">
            <v>90000</v>
          </cell>
          <cell r="Q50">
            <v>90000</v>
          </cell>
        </row>
        <row r="51">
          <cell r="A51" t="str">
            <v>1985</v>
          </cell>
          <cell r="B51" t="str">
            <v>Above</v>
          </cell>
          <cell r="I51">
            <v>318000</v>
          </cell>
          <cell r="J51">
            <v>318000</v>
          </cell>
          <cell r="K51">
            <v>318000</v>
          </cell>
          <cell r="L51">
            <v>318000</v>
          </cell>
          <cell r="M51">
            <v>318000</v>
          </cell>
          <cell r="N51">
            <v>318000</v>
          </cell>
          <cell r="O51">
            <v>318000</v>
          </cell>
          <cell r="P51">
            <v>318000</v>
          </cell>
          <cell r="Q51">
            <v>318000</v>
          </cell>
        </row>
        <row r="52">
          <cell r="A52" t="str">
            <v>1986</v>
          </cell>
          <cell r="B52" t="str">
            <v>Above</v>
          </cell>
          <cell r="I52">
            <v>442000</v>
          </cell>
          <cell r="J52">
            <v>442000</v>
          </cell>
          <cell r="K52">
            <v>442000</v>
          </cell>
          <cell r="L52">
            <v>442000</v>
          </cell>
          <cell r="M52">
            <v>442000</v>
          </cell>
          <cell r="N52">
            <v>442000</v>
          </cell>
          <cell r="O52">
            <v>442000</v>
          </cell>
          <cell r="P52">
            <v>442000</v>
          </cell>
          <cell r="Q52">
            <v>442000</v>
          </cell>
        </row>
        <row r="53">
          <cell r="A53" t="str">
            <v>1987</v>
          </cell>
          <cell r="B53" t="str">
            <v>Above</v>
          </cell>
          <cell r="I53">
            <v>1116901</v>
          </cell>
          <cell r="J53">
            <v>1116901</v>
          </cell>
          <cell r="K53">
            <v>1116901</v>
          </cell>
          <cell r="L53">
            <v>1116901</v>
          </cell>
          <cell r="M53">
            <v>1116901</v>
          </cell>
          <cell r="N53">
            <v>1116901</v>
          </cell>
          <cell r="O53">
            <v>1116901</v>
          </cell>
          <cell r="P53">
            <v>1116901</v>
          </cell>
          <cell r="Q53">
            <v>1116901</v>
          </cell>
        </row>
        <row r="54">
          <cell r="A54" t="str">
            <v>1988</v>
          </cell>
          <cell r="B54" t="str">
            <v>Above</v>
          </cell>
          <cell r="I54">
            <v>2552332</v>
          </cell>
          <cell r="J54">
            <v>2552332</v>
          </cell>
          <cell r="K54">
            <v>2552332</v>
          </cell>
          <cell r="L54">
            <v>2552332</v>
          </cell>
          <cell r="M54">
            <v>2552332</v>
          </cell>
          <cell r="N54">
            <v>2552332</v>
          </cell>
          <cell r="O54">
            <v>2552332</v>
          </cell>
          <cell r="P54">
            <v>2552332</v>
          </cell>
          <cell r="Q54">
            <v>2552332</v>
          </cell>
        </row>
        <row r="55">
          <cell r="A55" t="str">
            <v xml:space="preserve">     Total</v>
          </cell>
          <cell r="I55">
            <v>4519233</v>
          </cell>
          <cell r="J55">
            <v>4519233</v>
          </cell>
          <cell r="K55">
            <v>4519233</v>
          </cell>
          <cell r="L55">
            <v>4519233</v>
          </cell>
          <cell r="M55">
            <v>4519233</v>
          </cell>
          <cell r="N55">
            <v>4519233</v>
          </cell>
          <cell r="O55">
            <v>4519233</v>
          </cell>
          <cell r="P55">
            <v>4519233</v>
          </cell>
          <cell r="Q55">
            <v>4519233</v>
          </cell>
        </row>
        <row r="57">
          <cell r="A57" t="str">
            <v>Average Gross Receipts:</v>
          </cell>
        </row>
        <row r="58">
          <cell r="A58" t="str">
            <v>1986</v>
          </cell>
          <cell r="B58" t="str">
            <v>Above</v>
          </cell>
          <cell r="I58">
            <v>442000</v>
          </cell>
        </row>
        <row r="59">
          <cell r="A59" t="str">
            <v>1987</v>
          </cell>
          <cell r="B59" t="str">
            <v>Above</v>
          </cell>
          <cell r="I59">
            <v>1116901</v>
          </cell>
          <cell r="J59">
            <v>1116901</v>
          </cell>
        </row>
        <row r="60">
          <cell r="A60" t="str">
            <v>1988</v>
          </cell>
          <cell r="B60" t="str">
            <v>Above</v>
          </cell>
          <cell r="I60">
            <v>2552332</v>
          </cell>
          <cell r="J60">
            <v>2552332</v>
          </cell>
          <cell r="K60">
            <v>2552332</v>
          </cell>
        </row>
        <row r="61">
          <cell r="A61" t="str">
            <v>1989</v>
          </cell>
          <cell r="B61" t="str">
            <v>Above</v>
          </cell>
          <cell r="I61">
            <v>2546075</v>
          </cell>
          <cell r="J61">
            <v>2546075</v>
          </cell>
          <cell r="K61">
            <v>2546075</v>
          </cell>
          <cell r="L61">
            <v>2546075</v>
          </cell>
        </row>
        <row r="62">
          <cell r="A62" t="str">
            <v>1990</v>
          </cell>
          <cell r="B62" t="str">
            <v>Above</v>
          </cell>
          <cell r="J62">
            <v>4736970</v>
          </cell>
          <cell r="K62">
            <v>4736970</v>
          </cell>
          <cell r="L62">
            <v>4736970</v>
          </cell>
          <cell r="M62">
            <v>4736970</v>
          </cell>
        </row>
        <row r="63">
          <cell r="A63" t="str">
            <v>1991</v>
          </cell>
          <cell r="B63" t="str">
            <v>Above</v>
          </cell>
          <cell r="K63">
            <v>5908119</v>
          </cell>
          <cell r="L63">
            <v>5908119</v>
          </cell>
          <cell r="M63">
            <v>5908119</v>
          </cell>
          <cell r="N63">
            <v>5908119</v>
          </cell>
        </row>
        <row r="64">
          <cell r="A64" t="str">
            <v>1992</v>
          </cell>
          <cell r="B64" t="str">
            <v>Above</v>
          </cell>
          <cell r="L64">
            <v>8087866</v>
          </cell>
          <cell r="M64">
            <v>8087866</v>
          </cell>
          <cell r="N64">
            <v>8087866</v>
          </cell>
          <cell r="O64">
            <v>8087866</v>
          </cell>
        </row>
        <row r="65">
          <cell r="A65" t="str">
            <v>1993</v>
          </cell>
          <cell r="B65" t="str">
            <v>Above</v>
          </cell>
          <cell r="M65">
            <v>20292732</v>
          </cell>
          <cell r="N65">
            <v>20292732</v>
          </cell>
          <cell r="O65">
            <v>20292732</v>
          </cell>
          <cell r="P65">
            <v>20292732</v>
          </cell>
        </row>
        <row r="66">
          <cell r="A66" t="str">
            <v>1994</v>
          </cell>
          <cell r="B66" t="str">
            <v>Above</v>
          </cell>
          <cell r="N66">
            <v>25649583</v>
          </cell>
          <cell r="O66">
            <v>25649583</v>
          </cell>
          <cell r="P66">
            <v>25649583</v>
          </cell>
          <cell r="Q66">
            <v>25649583</v>
          </cell>
        </row>
        <row r="67">
          <cell r="A67" t="str">
            <v>1995</v>
          </cell>
          <cell r="B67" t="str">
            <v>Above</v>
          </cell>
          <cell r="O67">
            <v>61615795</v>
          </cell>
          <cell r="P67">
            <v>61615795</v>
          </cell>
          <cell r="Q67">
            <v>61615795</v>
          </cell>
        </row>
        <row r="68">
          <cell r="A68" t="str">
            <v>1996</v>
          </cell>
          <cell r="B68" t="str">
            <v>Above</v>
          </cell>
          <cell r="P68">
            <v>18804582</v>
          </cell>
          <cell r="Q68">
            <v>18804582</v>
          </cell>
        </row>
        <row r="69">
          <cell r="A69" t="str">
            <v>1997</v>
          </cell>
          <cell r="B69" t="str">
            <v>Above</v>
          </cell>
          <cell r="Q69">
            <v>62236360</v>
          </cell>
        </row>
        <row r="70">
          <cell r="A70">
            <v>1998</v>
          </cell>
          <cell r="B70" t="str">
            <v>Above</v>
          </cell>
        </row>
        <row r="71">
          <cell r="A71" t="str">
            <v xml:space="preserve">     Total</v>
          </cell>
          <cell r="I71">
            <v>6657308</v>
          </cell>
          <cell r="J71">
            <v>10952278</v>
          </cell>
          <cell r="K71">
            <v>15743496</v>
          </cell>
          <cell r="L71">
            <v>21279030</v>
          </cell>
          <cell r="M71">
            <v>39025687</v>
          </cell>
          <cell r="N71">
            <v>59938300</v>
          </cell>
          <cell r="O71">
            <v>115645976</v>
          </cell>
          <cell r="P71">
            <v>126362692</v>
          </cell>
          <cell r="Q71">
            <v>168306320</v>
          </cell>
        </row>
        <row r="72">
          <cell r="A72" t="str">
            <v>Average Gross Receipts (/4)</v>
          </cell>
          <cell r="I72">
            <v>1664327</v>
          </cell>
          <cell r="J72">
            <v>2738069.5</v>
          </cell>
          <cell r="K72">
            <v>3935874</v>
          </cell>
          <cell r="L72">
            <v>5319757.5</v>
          </cell>
          <cell r="M72">
            <v>9756421.75</v>
          </cell>
          <cell r="N72">
            <v>14984575</v>
          </cell>
          <cell r="O72">
            <v>28911494</v>
          </cell>
          <cell r="P72">
            <v>31590673</v>
          </cell>
          <cell r="Q72">
            <v>42076580</v>
          </cell>
        </row>
        <row r="74">
          <cell r="A74" t="str">
            <v xml:space="preserve"> </v>
          </cell>
        </row>
        <row r="75">
          <cell r="A75" t="str">
            <v xml:space="preserve"> </v>
          </cell>
        </row>
        <row r="76">
          <cell r="A76" t="str">
            <v>Schedule CC2</v>
          </cell>
          <cell r="P76">
            <v>36599.437053703703</v>
          </cell>
          <cell r="Q76">
            <v>36599.437053703703</v>
          </cell>
        </row>
        <row r="77">
          <cell r="A77" t="str">
            <v>Agouron Pharmaceuticals, Inc.</v>
          </cell>
        </row>
        <row r="78">
          <cell r="A78" t="str">
            <v>1998 CA R&amp;D Credit Calculation</v>
          </cell>
        </row>
        <row r="79">
          <cell r="A79" t="str">
            <v>Calculation of R&amp;D Expenditures (QRE) by Year</v>
          </cell>
        </row>
        <row r="81">
          <cell r="A81" t="str">
            <v>R&amp;D EXPENDITURES (QRE)</v>
          </cell>
          <cell r="B81" t="str">
            <v>W/P Ref</v>
          </cell>
          <cell r="C81" t="str">
            <v>1984</v>
          </cell>
          <cell r="D81" t="str">
            <v>1985</v>
          </cell>
          <cell r="E81" t="str">
            <v>1986</v>
          </cell>
          <cell r="F81" t="str">
            <v>1987</v>
          </cell>
          <cell r="G81" t="str">
            <v>1988</v>
          </cell>
          <cell r="H81" t="str">
            <v>1989</v>
          </cell>
          <cell r="I81" t="str">
            <v>1990</v>
          </cell>
          <cell r="J81" t="str">
            <v>1991</v>
          </cell>
          <cell r="K81" t="str">
            <v>1992</v>
          </cell>
          <cell r="L81" t="str">
            <v>1993</v>
          </cell>
          <cell r="M81" t="str">
            <v>1994</v>
          </cell>
          <cell r="N81" t="str">
            <v>1995</v>
          </cell>
          <cell r="O81" t="str">
            <v>1996</v>
          </cell>
          <cell r="P81" t="str">
            <v>1997</v>
          </cell>
          <cell r="Q81" t="str">
            <v>1998</v>
          </cell>
        </row>
        <row r="82">
          <cell r="A82" t="str">
            <v>Per Supporting Schedule</v>
          </cell>
          <cell r="B82" t="str">
            <v>QRE1</v>
          </cell>
          <cell r="C82">
            <v>20127</v>
          </cell>
          <cell r="D82">
            <v>63138</v>
          </cell>
          <cell r="E82">
            <v>500401</v>
          </cell>
          <cell r="F82">
            <v>1329416</v>
          </cell>
          <cell r="G82">
            <v>3373992</v>
          </cell>
          <cell r="H82">
            <v>3881959</v>
          </cell>
          <cell r="I82">
            <v>3454243.852</v>
          </cell>
          <cell r="J82">
            <v>5569741.7879999997</v>
          </cell>
          <cell r="K82">
            <v>7927846.0099999998</v>
          </cell>
          <cell r="L82">
            <v>11613530.587000001</v>
          </cell>
          <cell r="M82">
            <v>19707135.007000003</v>
          </cell>
          <cell r="N82">
            <v>35935120.957800001</v>
          </cell>
          <cell r="O82">
            <v>25478958.238794774</v>
          </cell>
          <cell r="P82">
            <v>58157347.527499996</v>
          </cell>
          <cell r="Q82">
            <v>56448709.302500002</v>
          </cell>
        </row>
        <row r="83">
          <cell r="A83" t="str">
            <v xml:space="preserve">  Adjustments:</v>
          </cell>
        </row>
        <row r="86">
          <cell r="A86" t="str">
            <v>Total before Yr by Yr Adj</v>
          </cell>
          <cell r="C86">
            <v>20127</v>
          </cell>
          <cell r="D86">
            <v>63138</v>
          </cell>
          <cell r="E86">
            <v>500401</v>
          </cell>
          <cell r="F86">
            <v>1329416</v>
          </cell>
          <cell r="G86">
            <v>3373992</v>
          </cell>
          <cell r="H86">
            <v>3881959</v>
          </cell>
          <cell r="I86">
            <v>3454243.852</v>
          </cell>
          <cell r="J86">
            <v>5569741.7879999997</v>
          </cell>
          <cell r="K86">
            <v>7927846.0099999998</v>
          </cell>
          <cell r="L86">
            <v>11613530.587000001</v>
          </cell>
          <cell r="M86">
            <v>19707135.007000003</v>
          </cell>
          <cell r="N86">
            <v>35935120.957800001</v>
          </cell>
          <cell r="O86">
            <v>25478958.238794774</v>
          </cell>
          <cell r="P86">
            <v>58157347.527499996</v>
          </cell>
          <cell r="Q86">
            <v>56448709.302500002</v>
          </cell>
        </row>
        <row r="87">
          <cell r="A87" t="str">
            <v xml:space="preserve">  Adjustments:</v>
          </cell>
        </row>
        <row r="90">
          <cell r="A90" t="str">
            <v>Total for 1990</v>
          </cell>
          <cell r="C90">
            <v>20127</v>
          </cell>
          <cell r="D90">
            <v>63138</v>
          </cell>
          <cell r="E90">
            <v>500401</v>
          </cell>
          <cell r="F90">
            <v>1329416</v>
          </cell>
          <cell r="G90">
            <v>3373992</v>
          </cell>
          <cell r="H90">
            <v>3881959</v>
          </cell>
          <cell r="I90">
            <v>3454243.852</v>
          </cell>
          <cell r="J90">
            <v>5569741.7879999997</v>
          </cell>
          <cell r="K90">
            <v>7927846.0099999998</v>
          </cell>
          <cell r="L90">
            <v>11613530.587000001</v>
          </cell>
          <cell r="M90">
            <v>19707135.007000003</v>
          </cell>
          <cell r="N90">
            <v>35935120.957800001</v>
          </cell>
          <cell r="O90">
            <v>25478958.238794774</v>
          </cell>
          <cell r="P90">
            <v>58157347.527499996</v>
          </cell>
          <cell r="Q90">
            <v>56448709.302500002</v>
          </cell>
        </row>
        <row r="91">
          <cell r="A91" t="str">
            <v xml:space="preserve">  Adjustments:</v>
          </cell>
        </row>
        <row r="94">
          <cell r="A94" t="str">
            <v>Total For  1991</v>
          </cell>
          <cell r="C94">
            <v>20127</v>
          </cell>
          <cell r="D94">
            <v>63138</v>
          </cell>
          <cell r="E94">
            <v>500401</v>
          </cell>
          <cell r="F94">
            <v>1329416</v>
          </cell>
          <cell r="G94">
            <v>3373992</v>
          </cell>
          <cell r="H94">
            <v>3881959</v>
          </cell>
          <cell r="I94">
            <v>3454243.852</v>
          </cell>
          <cell r="J94">
            <v>5569741.7879999997</v>
          </cell>
          <cell r="K94">
            <v>7927846.0099999998</v>
          </cell>
          <cell r="L94">
            <v>11613530.587000001</v>
          </cell>
          <cell r="M94">
            <v>19707135.007000003</v>
          </cell>
          <cell r="N94">
            <v>35935120.957800001</v>
          </cell>
          <cell r="O94">
            <v>25478958.238794774</v>
          </cell>
          <cell r="P94">
            <v>58157347.527499996</v>
          </cell>
          <cell r="Q94">
            <v>56448709.302500002</v>
          </cell>
        </row>
        <row r="95">
          <cell r="A95" t="str">
            <v xml:space="preserve">  Adjustments:</v>
          </cell>
        </row>
        <row r="98">
          <cell r="A98" t="str">
            <v>Total For 1992</v>
          </cell>
          <cell r="C98">
            <v>20127</v>
          </cell>
          <cell r="D98">
            <v>63138</v>
          </cell>
          <cell r="E98">
            <v>500401</v>
          </cell>
          <cell r="F98">
            <v>1329416</v>
          </cell>
          <cell r="G98">
            <v>3373992</v>
          </cell>
          <cell r="H98">
            <v>3881959</v>
          </cell>
          <cell r="I98">
            <v>3454243.852</v>
          </cell>
          <cell r="J98">
            <v>5569741.7879999997</v>
          </cell>
          <cell r="K98">
            <v>7927846.0099999998</v>
          </cell>
          <cell r="L98">
            <v>11613530.587000001</v>
          </cell>
          <cell r="M98">
            <v>19707135.007000003</v>
          </cell>
          <cell r="N98">
            <v>35935120.957800001</v>
          </cell>
          <cell r="O98">
            <v>25478958.238794774</v>
          </cell>
          <cell r="P98">
            <v>58157347.527499996</v>
          </cell>
          <cell r="Q98">
            <v>56448709.302500002</v>
          </cell>
        </row>
        <row r="99">
          <cell r="A99" t="str">
            <v xml:space="preserve">  Adjustments:</v>
          </cell>
        </row>
        <row r="101">
          <cell r="A101" t="str">
            <v>Total For 1993</v>
          </cell>
          <cell r="C101">
            <v>20127</v>
          </cell>
          <cell r="D101">
            <v>63138</v>
          </cell>
          <cell r="E101">
            <v>500401</v>
          </cell>
          <cell r="F101">
            <v>1329416</v>
          </cell>
          <cell r="G101">
            <v>3373992</v>
          </cell>
          <cell r="H101">
            <v>3881959</v>
          </cell>
          <cell r="I101">
            <v>3454243.852</v>
          </cell>
          <cell r="J101">
            <v>5569741.7879999997</v>
          </cell>
          <cell r="K101">
            <v>7927846.0099999998</v>
          </cell>
          <cell r="L101">
            <v>11613530.587000001</v>
          </cell>
          <cell r="M101">
            <v>19707135.007000003</v>
          </cell>
          <cell r="N101">
            <v>35935120.957800001</v>
          </cell>
          <cell r="O101">
            <v>25478958.238794774</v>
          </cell>
          <cell r="P101">
            <v>58157347.527499996</v>
          </cell>
          <cell r="Q101">
            <v>56448709.302500002</v>
          </cell>
        </row>
        <row r="102">
          <cell r="A102" t="str">
            <v xml:space="preserve">  Adjustments:</v>
          </cell>
        </row>
        <row r="105">
          <cell r="A105" t="str">
            <v>Total For 1994</v>
          </cell>
          <cell r="C105">
            <v>20127</v>
          </cell>
          <cell r="D105">
            <v>63138</v>
          </cell>
          <cell r="E105">
            <v>500401</v>
          </cell>
          <cell r="F105">
            <v>1329416</v>
          </cell>
          <cell r="G105">
            <v>3373992</v>
          </cell>
          <cell r="H105">
            <v>3881959</v>
          </cell>
          <cell r="I105">
            <v>3454243.852</v>
          </cell>
          <cell r="J105">
            <v>5569741.7879999997</v>
          </cell>
          <cell r="K105">
            <v>7927846.0099999998</v>
          </cell>
          <cell r="L105">
            <v>11613530.587000001</v>
          </cell>
          <cell r="M105">
            <v>19707135.007000003</v>
          </cell>
          <cell r="N105">
            <v>35935120.957800001</v>
          </cell>
          <cell r="O105">
            <v>25478958.238794774</v>
          </cell>
          <cell r="P105">
            <v>58157347.527499996</v>
          </cell>
          <cell r="Q105">
            <v>56448709.302500002</v>
          </cell>
        </row>
        <row r="106">
          <cell r="A106" t="str">
            <v xml:space="preserve">  Adjustments:</v>
          </cell>
        </row>
        <row r="109">
          <cell r="A109" t="str">
            <v>Total For 1995</v>
          </cell>
          <cell r="C109">
            <v>20127</v>
          </cell>
          <cell r="D109">
            <v>63138</v>
          </cell>
          <cell r="E109">
            <v>500401</v>
          </cell>
          <cell r="F109">
            <v>1329416</v>
          </cell>
          <cell r="G109">
            <v>3373992</v>
          </cell>
          <cell r="H109">
            <v>3881959</v>
          </cell>
          <cell r="I109">
            <v>3454243.852</v>
          </cell>
          <cell r="J109">
            <v>5569741.7879999997</v>
          </cell>
          <cell r="K109">
            <v>7927846.0099999998</v>
          </cell>
          <cell r="L109">
            <v>11613530.587000001</v>
          </cell>
          <cell r="M109">
            <v>19707135.007000003</v>
          </cell>
          <cell r="N109">
            <v>35935120.957800001</v>
          </cell>
          <cell r="O109">
            <v>25478958.238794774</v>
          </cell>
          <cell r="P109">
            <v>58157347.527499996</v>
          </cell>
          <cell r="Q109">
            <v>56448709.302500002</v>
          </cell>
        </row>
        <row r="110">
          <cell r="A110" t="str">
            <v xml:space="preserve">  Adjustments:</v>
          </cell>
        </row>
        <row r="111">
          <cell r="A111" t="str">
            <v>REIS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3">
          <cell r="A113" t="str">
            <v>Total For 1996</v>
          </cell>
          <cell r="C113">
            <v>20127</v>
          </cell>
          <cell r="D113">
            <v>63138</v>
          </cell>
          <cell r="E113">
            <v>500401</v>
          </cell>
          <cell r="F113">
            <v>1329416</v>
          </cell>
          <cell r="G113">
            <v>3373992</v>
          </cell>
          <cell r="H113">
            <v>3881959</v>
          </cell>
          <cell r="I113">
            <v>3454243.852</v>
          </cell>
          <cell r="J113">
            <v>5569741.7879999997</v>
          </cell>
          <cell r="K113">
            <v>7927846.0099999998</v>
          </cell>
          <cell r="L113">
            <v>11613530.587000001</v>
          </cell>
          <cell r="M113">
            <v>19707135.007000003</v>
          </cell>
          <cell r="N113">
            <v>35935120.957800001</v>
          </cell>
          <cell r="O113">
            <v>25478958.238794774</v>
          </cell>
          <cell r="P113">
            <v>58157347.527499996</v>
          </cell>
          <cell r="Q113">
            <v>56448709.302500002</v>
          </cell>
        </row>
        <row r="114">
          <cell r="A114" t="str">
            <v xml:space="preserve">  Adjustments:</v>
          </cell>
        </row>
        <row r="115">
          <cell r="A115" t="str">
            <v>REIS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 t="str">
            <v>DMT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A117" t="str">
            <v>BRIGAR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O117">
            <v>0</v>
          </cell>
          <cell r="P117">
            <v>0</v>
          </cell>
          <cell r="Q117">
            <v>0</v>
          </cell>
        </row>
        <row r="119">
          <cell r="A119" t="str">
            <v>Total For 1997</v>
          </cell>
          <cell r="C119">
            <v>20127</v>
          </cell>
          <cell r="D119">
            <v>63138</v>
          </cell>
          <cell r="E119">
            <v>500401</v>
          </cell>
          <cell r="F119">
            <v>1329416</v>
          </cell>
          <cell r="G119">
            <v>3373992</v>
          </cell>
          <cell r="H119">
            <v>3881959</v>
          </cell>
          <cell r="I119">
            <v>3454243.852</v>
          </cell>
          <cell r="J119">
            <v>5569741.7879999997</v>
          </cell>
          <cell r="K119">
            <v>7927846.0099999998</v>
          </cell>
          <cell r="L119">
            <v>11613530.587000001</v>
          </cell>
          <cell r="M119">
            <v>19707135.007000003</v>
          </cell>
          <cell r="N119">
            <v>35935120.957800001</v>
          </cell>
          <cell r="O119">
            <v>25478958.238794774</v>
          </cell>
          <cell r="P119">
            <v>58157347.527499996</v>
          </cell>
          <cell r="Q119">
            <v>56448709.302500002</v>
          </cell>
        </row>
        <row r="120">
          <cell r="A120" t="str">
            <v xml:space="preserve">  Adjustments:</v>
          </cell>
        </row>
        <row r="121">
          <cell r="A121" t="str">
            <v>Metromail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3">
          <cell r="A123" t="str">
            <v>Total For 1998</v>
          </cell>
          <cell r="C123">
            <v>20127</v>
          </cell>
          <cell r="D123">
            <v>63138</v>
          </cell>
          <cell r="E123">
            <v>500401</v>
          </cell>
          <cell r="F123">
            <v>1329416</v>
          </cell>
          <cell r="G123">
            <v>3373992</v>
          </cell>
          <cell r="H123">
            <v>3881959</v>
          </cell>
          <cell r="I123">
            <v>3454243.852</v>
          </cell>
          <cell r="J123">
            <v>5569741.7879999997</v>
          </cell>
          <cell r="K123">
            <v>7927846.0099999998</v>
          </cell>
          <cell r="L123">
            <v>11613530.587000001</v>
          </cell>
          <cell r="M123">
            <v>19707135.007000003</v>
          </cell>
          <cell r="N123">
            <v>35935120.957800001</v>
          </cell>
          <cell r="O123">
            <v>25478958.238794774</v>
          </cell>
          <cell r="P123">
            <v>58157347.527499996</v>
          </cell>
          <cell r="Q123">
            <v>56448709.302500002</v>
          </cell>
        </row>
        <row r="125">
          <cell r="A125" t="str">
            <v>Base Period QRE:</v>
          </cell>
          <cell r="I125" t="str">
            <v>1990</v>
          </cell>
          <cell r="J125" t="str">
            <v>1991</v>
          </cell>
          <cell r="K125" t="str">
            <v>1992</v>
          </cell>
          <cell r="L125" t="str">
            <v>1993</v>
          </cell>
          <cell r="M125" t="str">
            <v>1994</v>
          </cell>
          <cell r="N125" t="str">
            <v>1995</v>
          </cell>
          <cell r="O125" t="str">
            <v>1996</v>
          </cell>
          <cell r="P125" t="str">
            <v>1997</v>
          </cell>
          <cell r="Q125" t="str">
            <v>1998</v>
          </cell>
        </row>
        <row r="126">
          <cell r="A126" t="str">
            <v>1984</v>
          </cell>
          <cell r="B126" t="str">
            <v>Above</v>
          </cell>
          <cell r="I126">
            <v>20127</v>
          </cell>
          <cell r="J126">
            <v>20127</v>
          </cell>
          <cell r="K126">
            <v>20127</v>
          </cell>
          <cell r="L126">
            <v>20127</v>
          </cell>
          <cell r="M126">
            <v>20127</v>
          </cell>
          <cell r="N126">
            <v>20127</v>
          </cell>
          <cell r="O126">
            <v>20127</v>
          </cell>
          <cell r="P126">
            <v>20127</v>
          </cell>
          <cell r="Q126">
            <v>20127</v>
          </cell>
        </row>
        <row r="127">
          <cell r="A127" t="str">
            <v>1985</v>
          </cell>
          <cell r="B127" t="str">
            <v>Above</v>
          </cell>
          <cell r="I127">
            <v>63138</v>
          </cell>
          <cell r="J127">
            <v>63138</v>
          </cell>
          <cell r="K127">
            <v>63138</v>
          </cell>
          <cell r="L127">
            <v>63138</v>
          </cell>
          <cell r="M127">
            <v>63138</v>
          </cell>
          <cell r="N127">
            <v>63138</v>
          </cell>
          <cell r="O127">
            <v>63138</v>
          </cell>
          <cell r="P127">
            <v>63138</v>
          </cell>
          <cell r="Q127">
            <v>63138</v>
          </cell>
        </row>
        <row r="128">
          <cell r="A128" t="str">
            <v>1986</v>
          </cell>
          <cell r="B128" t="str">
            <v>Above</v>
          </cell>
          <cell r="I128">
            <v>500401</v>
          </cell>
          <cell r="J128">
            <v>500401</v>
          </cell>
          <cell r="K128">
            <v>500401</v>
          </cell>
          <cell r="L128">
            <v>500401</v>
          </cell>
          <cell r="M128">
            <v>500401</v>
          </cell>
          <cell r="N128">
            <v>500401</v>
          </cell>
          <cell r="O128">
            <v>500401</v>
          </cell>
          <cell r="P128">
            <v>500401</v>
          </cell>
          <cell r="Q128">
            <v>500401</v>
          </cell>
        </row>
        <row r="129">
          <cell r="A129" t="str">
            <v>1987</v>
          </cell>
          <cell r="B129" t="str">
            <v>Above</v>
          </cell>
          <cell r="I129">
            <v>1329416</v>
          </cell>
          <cell r="J129">
            <v>1329416</v>
          </cell>
          <cell r="K129">
            <v>1329416</v>
          </cell>
          <cell r="L129">
            <v>1329416</v>
          </cell>
          <cell r="M129">
            <v>1329416</v>
          </cell>
          <cell r="N129">
            <v>1329416</v>
          </cell>
          <cell r="O129">
            <v>1329416</v>
          </cell>
          <cell r="P129">
            <v>1329416</v>
          </cell>
          <cell r="Q129">
            <v>1329416</v>
          </cell>
        </row>
        <row r="130">
          <cell r="A130" t="str">
            <v>1988</v>
          </cell>
          <cell r="B130" t="str">
            <v>Above</v>
          </cell>
          <cell r="I130">
            <v>3373992</v>
          </cell>
          <cell r="J130">
            <v>3373992</v>
          </cell>
          <cell r="K130">
            <v>3373992</v>
          </cell>
          <cell r="L130">
            <v>3373992</v>
          </cell>
          <cell r="M130">
            <v>3373992</v>
          </cell>
          <cell r="N130">
            <v>3373992</v>
          </cell>
          <cell r="O130">
            <v>3373992</v>
          </cell>
          <cell r="P130">
            <v>3373992</v>
          </cell>
          <cell r="Q130">
            <v>3373992</v>
          </cell>
        </row>
        <row r="131">
          <cell r="A131" t="str">
            <v xml:space="preserve">     Total</v>
          </cell>
          <cell r="I131">
            <v>5287074</v>
          </cell>
          <cell r="J131">
            <v>5287074</v>
          </cell>
          <cell r="K131">
            <v>5287074</v>
          </cell>
          <cell r="L131">
            <v>5287074</v>
          </cell>
          <cell r="M131">
            <v>5287074</v>
          </cell>
          <cell r="N131">
            <v>5287074</v>
          </cell>
          <cell r="O131">
            <v>5287074</v>
          </cell>
          <cell r="P131">
            <v>5287074</v>
          </cell>
          <cell r="Q131">
            <v>5287074</v>
          </cell>
        </row>
        <row r="134">
          <cell r="A134" t="str">
            <v>Fixed Base Percentage:</v>
          </cell>
        </row>
        <row r="135">
          <cell r="A135" t="str">
            <v xml:space="preserve">  Base Period QRE</v>
          </cell>
          <cell r="B135" t="str">
            <v>Above</v>
          </cell>
          <cell r="I135">
            <v>5287074</v>
          </cell>
          <cell r="J135">
            <v>5287074</v>
          </cell>
          <cell r="K135">
            <v>5287074</v>
          </cell>
          <cell r="L135">
            <v>5287074</v>
          </cell>
          <cell r="M135">
            <v>5287074</v>
          </cell>
          <cell r="N135">
            <v>5287074</v>
          </cell>
          <cell r="O135">
            <v>5287074</v>
          </cell>
          <cell r="P135">
            <v>5287074</v>
          </cell>
          <cell r="Q135">
            <v>5287074</v>
          </cell>
        </row>
        <row r="136">
          <cell r="A136" t="str">
            <v xml:space="preserve">  Base Period Gr Rec</v>
          </cell>
          <cell r="B136" t="str">
            <v>CC1</v>
          </cell>
          <cell r="I136">
            <v>4519233</v>
          </cell>
          <cell r="J136">
            <v>4519233</v>
          </cell>
          <cell r="K136">
            <v>4519233</v>
          </cell>
          <cell r="L136">
            <v>4519233</v>
          </cell>
          <cell r="M136">
            <v>4519233</v>
          </cell>
          <cell r="N136">
            <v>4519233</v>
          </cell>
          <cell r="O136">
            <v>4519233</v>
          </cell>
          <cell r="P136">
            <v>4519233</v>
          </cell>
          <cell r="Q136">
            <v>4519233</v>
          </cell>
        </row>
        <row r="137">
          <cell r="A137" t="str">
            <v xml:space="preserve">     Fixed Base % (QRE/GR)</v>
          </cell>
          <cell r="B137" t="str">
            <v>(A)</v>
          </cell>
          <cell r="C137" t="str">
            <v>(Note:  The FB% is automatically limited to the maximum of 16%.)</v>
          </cell>
          <cell r="I137">
            <v>0.16</v>
          </cell>
          <cell r="J137">
            <v>0.16</v>
          </cell>
          <cell r="K137">
            <v>0.16</v>
          </cell>
          <cell r="L137">
            <v>0.16</v>
          </cell>
          <cell r="M137">
            <v>0.16</v>
          </cell>
          <cell r="N137">
            <v>0.16</v>
          </cell>
          <cell r="O137">
            <v>0.16</v>
          </cell>
          <cell r="P137">
            <v>0.03</v>
          </cell>
          <cell r="Q137">
            <v>0.03</v>
          </cell>
        </row>
        <row r="140">
          <cell r="A140" t="str">
            <v>Fixed Base Amount:</v>
          </cell>
        </row>
        <row r="141">
          <cell r="A141" t="str">
            <v xml:space="preserve">  Avg Gross Receipts</v>
          </cell>
          <cell r="B141" t="str">
            <v>CC1</v>
          </cell>
          <cell r="I141">
            <v>1664327</v>
          </cell>
          <cell r="J141">
            <v>2738069.5</v>
          </cell>
          <cell r="K141">
            <v>3935874</v>
          </cell>
          <cell r="L141">
            <v>5319757.5</v>
          </cell>
          <cell r="M141">
            <v>9756421.75</v>
          </cell>
          <cell r="N141">
            <v>14984575</v>
          </cell>
          <cell r="O141">
            <v>28911494</v>
          </cell>
          <cell r="P141">
            <v>31590673</v>
          </cell>
          <cell r="Q141">
            <v>42076580</v>
          </cell>
        </row>
        <row r="142">
          <cell r="A142" t="str">
            <v xml:space="preserve">  Fixed Base % (above)</v>
          </cell>
          <cell r="B142" t="str">
            <v>(A)</v>
          </cell>
          <cell r="I142">
            <v>0.16</v>
          </cell>
          <cell r="J142">
            <v>0.16</v>
          </cell>
          <cell r="K142">
            <v>0.16</v>
          </cell>
          <cell r="L142">
            <v>0.16</v>
          </cell>
          <cell r="M142">
            <v>0.16</v>
          </cell>
          <cell r="N142">
            <v>0.16</v>
          </cell>
          <cell r="O142">
            <v>0.16</v>
          </cell>
          <cell r="P142">
            <v>0.03</v>
          </cell>
          <cell r="Q142">
            <v>0.03</v>
          </cell>
        </row>
        <row r="143">
          <cell r="A143" t="str">
            <v xml:space="preserve">    Base Amt (AGR*FB%)</v>
          </cell>
          <cell r="I143">
            <v>266292.32</v>
          </cell>
          <cell r="J143">
            <v>438091.12</v>
          </cell>
          <cell r="K143">
            <v>629739.84</v>
          </cell>
          <cell r="L143">
            <v>851161.20000000007</v>
          </cell>
          <cell r="M143">
            <v>1561027.48</v>
          </cell>
          <cell r="N143">
            <v>2397532</v>
          </cell>
          <cell r="O143">
            <v>4625839.04</v>
          </cell>
          <cell r="P143">
            <v>947720.19</v>
          </cell>
          <cell r="Q143">
            <v>1262297.3999999999</v>
          </cell>
        </row>
        <row r="145">
          <cell r="A145" t="str">
            <v xml:space="preserve"> *** C A U T I O N *** :  ALL TOTALS AND SUBTOTALS ARE SENSITIVE TO EXISTING LOCATIONS OF ROWS AND COLUMNS !!!</v>
          </cell>
        </row>
        <row r="146">
          <cell r="A146" t="str">
            <v xml:space="preserve">                                       IF ANY ELEMENTS OF EXISTING FORMATS ARE CHANGED, ALL TOTALS AND SUBTOTALS MUST BE CHECKED !!!</v>
          </cell>
        </row>
        <row r="152">
          <cell r="A152">
            <v>0</v>
          </cell>
          <cell r="P152">
            <v>36599.437053703703</v>
          </cell>
          <cell r="Q152">
            <v>36599.437053703703</v>
          </cell>
        </row>
        <row r="153">
          <cell r="A153" t="str">
            <v>Agouron Pharmaceuticals, Inc.</v>
          </cell>
        </row>
        <row r="154">
          <cell r="A154" t="str">
            <v>R&amp;D Credit Calculation</v>
          </cell>
        </row>
        <row r="155">
          <cell r="A155" t="str">
            <v>Gross/Net Credit</v>
          </cell>
        </row>
        <row r="157">
          <cell r="A157" t="str">
            <v>R&amp;D TAX CREDIT:</v>
          </cell>
          <cell r="B157" t="str">
            <v>W/P Ref</v>
          </cell>
          <cell r="C157" t="str">
            <v>1984</v>
          </cell>
          <cell r="D157" t="str">
            <v>1985</v>
          </cell>
          <cell r="E157" t="str">
            <v>1986</v>
          </cell>
          <cell r="F157" t="str">
            <v>1987</v>
          </cell>
          <cell r="G157" t="str">
            <v>1988</v>
          </cell>
          <cell r="H157" t="str">
            <v>1989</v>
          </cell>
          <cell r="I157" t="str">
            <v>1990</v>
          </cell>
          <cell r="J157" t="str">
            <v>1991</v>
          </cell>
          <cell r="K157" t="str">
            <v>1992</v>
          </cell>
          <cell r="L157" t="str">
            <v>1993</v>
          </cell>
          <cell r="M157" t="str">
            <v>1994</v>
          </cell>
          <cell r="N157" t="str">
            <v>1995</v>
          </cell>
          <cell r="O157" t="str">
            <v>1996</v>
          </cell>
          <cell r="P157" t="str">
            <v>1997</v>
          </cell>
          <cell r="Q157" t="str">
            <v>1998</v>
          </cell>
        </row>
        <row r="158">
          <cell r="A158" t="str">
            <v>Current Yr QRE: (Post 1989)</v>
          </cell>
          <cell r="B158" t="str">
            <v>CC2</v>
          </cell>
          <cell r="I158">
            <v>3454243.852</v>
          </cell>
          <cell r="J158">
            <v>5569741.7879999997</v>
          </cell>
          <cell r="K158">
            <v>7927846.0099999998</v>
          </cell>
          <cell r="L158">
            <v>11613530.587000001</v>
          </cell>
          <cell r="M158">
            <v>19707135.007000003</v>
          </cell>
          <cell r="N158">
            <v>35935120.957800001</v>
          </cell>
          <cell r="O158">
            <v>25478958.238794774</v>
          </cell>
          <cell r="P158">
            <v>58157347.527499996</v>
          </cell>
          <cell r="Q158">
            <v>56448709.302500002</v>
          </cell>
        </row>
        <row r="160">
          <cell r="A160" t="str">
            <v xml:space="preserve">                               (Pre-1990)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 t="str">
            <v xml:space="preserve">Less Base Amount:  </v>
          </cell>
          <cell r="B161" t="str">
            <v>CC2</v>
          </cell>
          <cell r="I161">
            <v>266292.32</v>
          </cell>
          <cell r="J161">
            <v>438091.12</v>
          </cell>
          <cell r="K161">
            <v>629739.84</v>
          </cell>
          <cell r="L161">
            <v>851161.20000000007</v>
          </cell>
          <cell r="M161">
            <v>1561027.48</v>
          </cell>
          <cell r="N161">
            <v>2397532</v>
          </cell>
          <cell r="O161">
            <v>2451947.4692896176</v>
          </cell>
          <cell r="P161">
            <v>947720.19</v>
          </cell>
          <cell r="Q161">
            <v>1262297.3999999999</v>
          </cell>
        </row>
        <row r="162">
          <cell r="A162" t="str">
            <v xml:space="preserve">  1981 QREs</v>
          </cell>
          <cell r="C162">
            <v>0</v>
          </cell>
        </row>
        <row r="163">
          <cell r="A163" t="str">
            <v xml:space="preserve">  1982 QREs</v>
          </cell>
          <cell r="C163">
            <v>0</v>
          </cell>
          <cell r="D163">
            <v>0</v>
          </cell>
        </row>
        <row r="164">
          <cell r="A164" t="str">
            <v xml:space="preserve">  1983 QREs</v>
          </cell>
          <cell r="C164">
            <v>0</v>
          </cell>
          <cell r="D164">
            <v>0</v>
          </cell>
          <cell r="E164">
            <v>0</v>
          </cell>
        </row>
        <row r="165">
          <cell r="A165" t="str">
            <v xml:space="preserve">  1984 QREs</v>
          </cell>
          <cell r="D165">
            <v>0</v>
          </cell>
          <cell r="E165">
            <v>0</v>
          </cell>
          <cell r="F165">
            <v>0</v>
          </cell>
        </row>
        <row r="166">
          <cell r="A166" t="str">
            <v xml:space="preserve">  1985 QREs</v>
          </cell>
          <cell r="E166">
            <v>0</v>
          </cell>
          <cell r="F166">
            <v>0</v>
          </cell>
          <cell r="G166">
            <v>0</v>
          </cell>
        </row>
        <row r="167">
          <cell r="A167" t="str">
            <v xml:space="preserve">  1986 QREs</v>
          </cell>
          <cell r="F167">
            <v>0</v>
          </cell>
          <cell r="G167">
            <v>0</v>
          </cell>
          <cell r="H167">
            <v>0</v>
          </cell>
        </row>
        <row r="168">
          <cell r="A168" t="str">
            <v xml:space="preserve">  1987 QREs</v>
          </cell>
          <cell r="G168">
            <v>0</v>
          </cell>
          <cell r="H168">
            <v>0</v>
          </cell>
        </row>
        <row r="169">
          <cell r="A169" t="str">
            <v xml:space="preserve">  1988 QREs</v>
          </cell>
          <cell r="H169">
            <v>0</v>
          </cell>
        </row>
        <row r="170">
          <cell r="A170" t="str">
            <v xml:space="preserve">     Total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 t="str">
            <v>Base Amount (/ 3 THRU '89)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266292.32</v>
          </cell>
          <cell r="J171">
            <v>438091.12</v>
          </cell>
          <cell r="K171">
            <v>629739.84</v>
          </cell>
          <cell r="L171">
            <v>851161.20000000007</v>
          </cell>
          <cell r="M171">
            <v>1561027.48</v>
          </cell>
          <cell r="N171">
            <v>2397532</v>
          </cell>
          <cell r="O171">
            <v>2451947.4692896176</v>
          </cell>
          <cell r="P171">
            <v>947720.19</v>
          </cell>
          <cell r="Q171">
            <v>1262297.3999999999</v>
          </cell>
        </row>
        <row r="172">
          <cell r="A172" t="str">
            <v>Curr Yr Less Base Amt      (X)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3187951.5320000001</v>
          </cell>
          <cell r="J172">
            <v>5131650.6679999996</v>
          </cell>
          <cell r="K172">
            <v>7298106.1699999999</v>
          </cell>
          <cell r="L172">
            <v>10762369.387000002</v>
          </cell>
          <cell r="M172">
            <v>18146107.527000003</v>
          </cell>
          <cell r="N172">
            <v>33537588.957800001</v>
          </cell>
          <cell r="O172">
            <v>23027010.769505158</v>
          </cell>
          <cell r="P172">
            <v>57209627.337499999</v>
          </cell>
          <cell r="Q172">
            <v>55186411.902500004</v>
          </cell>
        </row>
        <row r="173">
          <cell r="A173" t="str">
            <v>50% of Current Year          (Y)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1727121.926</v>
          </cell>
          <cell r="J173">
            <v>2784870.8939999999</v>
          </cell>
          <cell r="K173">
            <v>3963923.0049999999</v>
          </cell>
          <cell r="L173">
            <v>5806765.2935000006</v>
          </cell>
          <cell r="M173">
            <v>9853567.5035000015</v>
          </cell>
          <cell r="N173">
            <v>17967560.4789</v>
          </cell>
          <cell r="O173">
            <v>12739479.119397387</v>
          </cell>
          <cell r="P173">
            <v>29078673.763749998</v>
          </cell>
          <cell r="Q173">
            <v>28224354.651250001</v>
          </cell>
        </row>
        <row r="174">
          <cell r="A174" t="str">
            <v>Creditable Amt &lt; of (X) or (Y)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1727121.926</v>
          </cell>
          <cell r="J174">
            <v>2784870.8939999999</v>
          </cell>
          <cell r="K174">
            <v>3963923.0049999999</v>
          </cell>
          <cell r="L174">
            <v>5806765.2935000006</v>
          </cell>
          <cell r="M174">
            <v>9853567.5035000015</v>
          </cell>
          <cell r="N174">
            <v>17967560.4789</v>
          </cell>
          <cell r="O174">
            <v>12739479.119397387</v>
          </cell>
          <cell r="P174">
            <v>29078673.763749998</v>
          </cell>
          <cell r="Q174">
            <v>28224354.651250001</v>
          </cell>
        </row>
        <row r="175">
          <cell r="A175" t="str">
            <v>Credit Rate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0.08</v>
          </cell>
          <cell r="J175">
            <v>0.08</v>
          </cell>
          <cell r="K175">
            <v>0.08</v>
          </cell>
          <cell r="L175">
            <v>0.08</v>
          </cell>
          <cell r="M175">
            <v>0.08</v>
          </cell>
          <cell r="N175">
            <v>0.08</v>
          </cell>
          <cell r="O175">
            <v>0.08</v>
          </cell>
          <cell r="P175">
            <v>0.11</v>
          </cell>
          <cell r="Q175">
            <v>0.11</v>
          </cell>
        </row>
        <row r="176">
          <cell r="A176" t="str">
            <v>California R&amp;D Tax Credit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138169.75408000001</v>
          </cell>
          <cell r="J176">
            <v>222789.67152</v>
          </cell>
          <cell r="K176">
            <v>317113.84039999999</v>
          </cell>
          <cell r="L176">
            <v>464541.22348000004</v>
          </cell>
          <cell r="M176">
            <v>788285.40028000018</v>
          </cell>
          <cell r="N176">
            <v>1437404.838312</v>
          </cell>
          <cell r="O176">
            <v>1019158.329551791</v>
          </cell>
          <cell r="P176">
            <v>3198654.1140124998</v>
          </cell>
          <cell r="Q176">
            <v>3104679.0116375</v>
          </cell>
        </row>
        <row r="181">
          <cell r="G181" t="str">
            <v>California</v>
          </cell>
          <cell r="H181" t="str">
            <v xml:space="preserve">Incremental </v>
          </cell>
        </row>
        <row r="182">
          <cell r="A182" t="str">
            <v>TAX CREDIT SUMMARY:</v>
          </cell>
          <cell r="C182" t="str">
            <v>Gross</v>
          </cell>
          <cell r="D182" t="str">
            <v>280C Reduction</v>
          </cell>
          <cell r="E182" t="str">
            <v>280C Reduced Credit</v>
          </cell>
          <cell r="G182" t="str">
            <v>Credit as Filed</v>
          </cell>
          <cell r="H182" t="str">
            <v>Benefit</v>
          </cell>
        </row>
        <row r="184">
          <cell r="A184" t="str">
            <v>1984</v>
          </cell>
          <cell r="B184" t="str">
            <v>Above</v>
          </cell>
          <cell r="C184">
            <v>0</v>
          </cell>
          <cell r="D184" t="str">
            <v>none</v>
          </cell>
          <cell r="E184">
            <v>0</v>
          </cell>
        </row>
        <row r="185">
          <cell r="A185" t="str">
            <v>1985</v>
          </cell>
          <cell r="B185" t="str">
            <v>Above</v>
          </cell>
          <cell r="C185">
            <v>0</v>
          </cell>
          <cell r="D185" t="str">
            <v>none</v>
          </cell>
          <cell r="E185">
            <v>0</v>
          </cell>
        </row>
        <row r="186">
          <cell r="A186" t="str">
            <v>1986</v>
          </cell>
          <cell r="B186" t="str">
            <v>Above</v>
          </cell>
          <cell r="C186">
            <v>0</v>
          </cell>
          <cell r="D186" t="str">
            <v>none</v>
          </cell>
          <cell r="E186">
            <v>0</v>
          </cell>
        </row>
        <row r="187">
          <cell r="A187" t="str">
            <v>1987</v>
          </cell>
          <cell r="B187" t="str">
            <v>Above</v>
          </cell>
          <cell r="C187">
            <v>0</v>
          </cell>
          <cell r="D187" t="str">
            <v>none</v>
          </cell>
          <cell r="E187">
            <v>0</v>
          </cell>
          <cell r="G187" t="str">
            <v xml:space="preserve"> </v>
          </cell>
        </row>
        <row r="188">
          <cell r="A188" t="str">
            <v>1988</v>
          </cell>
          <cell r="B188" t="str">
            <v>Above</v>
          </cell>
          <cell r="C188">
            <v>0</v>
          </cell>
          <cell r="D188" t="str">
            <v>none</v>
          </cell>
          <cell r="E188">
            <v>0</v>
          </cell>
          <cell r="G188" t="str">
            <v xml:space="preserve"> </v>
          </cell>
        </row>
        <row r="189">
          <cell r="A189" t="str">
            <v>1989</v>
          </cell>
          <cell r="B189" t="str">
            <v>Above</v>
          </cell>
          <cell r="C189">
            <v>0</v>
          </cell>
          <cell r="D189" t="str">
            <v>none</v>
          </cell>
          <cell r="E189">
            <v>0</v>
          </cell>
          <cell r="G189" t="str">
            <v xml:space="preserve"> </v>
          </cell>
        </row>
        <row r="190">
          <cell r="A190" t="str">
            <v>1990</v>
          </cell>
          <cell r="B190" t="str">
            <v>Above</v>
          </cell>
          <cell r="C190">
            <v>138169.75408000001</v>
          </cell>
          <cell r="D190" t="str">
            <v>90.7% of full credit</v>
          </cell>
          <cell r="E190">
            <v>125319.96695056002</v>
          </cell>
          <cell r="G190">
            <v>129856</v>
          </cell>
          <cell r="H190">
            <v>-4536.0330494399823</v>
          </cell>
        </row>
        <row r="191">
          <cell r="A191" t="str">
            <v>1991</v>
          </cell>
          <cell r="B191" t="str">
            <v>Above</v>
          </cell>
          <cell r="C191">
            <v>222789.67152</v>
          </cell>
          <cell r="D191" t="str">
            <v>90.7% of full credit</v>
          </cell>
          <cell r="E191">
            <v>202070.23206864001</v>
          </cell>
          <cell r="G191">
            <v>203230</v>
          </cell>
          <cell r="H191">
            <v>-1159.7679313599947</v>
          </cell>
        </row>
        <row r="192">
          <cell r="A192" t="str">
            <v>1992</v>
          </cell>
          <cell r="B192" t="str">
            <v>Above</v>
          </cell>
          <cell r="C192">
            <v>317113.84039999999</v>
          </cell>
          <cell r="D192" t="str">
            <v>90.7% of full credit</v>
          </cell>
          <cell r="E192">
            <v>287622.25324280001</v>
          </cell>
          <cell r="G192">
            <v>175281</v>
          </cell>
          <cell r="H192">
            <v>112341.25324280001</v>
          </cell>
        </row>
        <row r="193">
          <cell r="A193" t="str">
            <v>1993</v>
          </cell>
          <cell r="B193" t="str">
            <v>Above</v>
          </cell>
          <cell r="C193">
            <v>464541.22348000004</v>
          </cell>
          <cell r="D193" t="str">
            <v>90.7% of full credit</v>
          </cell>
          <cell r="E193">
            <v>421338.88969636004</v>
          </cell>
          <cell r="G193">
            <v>294709</v>
          </cell>
          <cell r="H193">
            <v>126629.88969636004</v>
          </cell>
        </row>
        <row r="194">
          <cell r="A194" t="str">
            <v>1994</v>
          </cell>
          <cell r="B194" t="str">
            <v>Above</v>
          </cell>
          <cell r="C194">
            <v>788285.40028000018</v>
          </cell>
          <cell r="D194" t="str">
            <v>90.7% of full credit</v>
          </cell>
          <cell r="E194">
            <v>714974.85805396014</v>
          </cell>
          <cell r="G194">
            <v>340813</v>
          </cell>
          <cell r="H194">
            <v>374161.85805396014</v>
          </cell>
        </row>
        <row r="195">
          <cell r="A195" t="str">
            <v>1995</v>
          </cell>
          <cell r="B195" t="str">
            <v>Above</v>
          </cell>
          <cell r="C195">
            <v>1437404.838312</v>
          </cell>
          <cell r="D195" t="str">
            <v>90.7% of full credit</v>
          </cell>
          <cell r="E195">
            <v>1303726.1883489841</v>
          </cell>
          <cell r="G195">
            <v>582317</v>
          </cell>
          <cell r="H195">
            <v>721409.18834898411</v>
          </cell>
        </row>
        <row r="196">
          <cell r="A196" t="str">
            <v>1996</v>
          </cell>
          <cell r="B196" t="str">
            <v>Above</v>
          </cell>
          <cell r="C196">
            <v>1019158.329551791</v>
          </cell>
          <cell r="D196" t="str">
            <v>90.7% of full credit</v>
          </cell>
          <cell r="E196">
            <v>924376.60490347445</v>
          </cell>
          <cell r="G196">
            <v>926500</v>
          </cell>
          <cell r="H196">
            <v>-2123.3950965255499</v>
          </cell>
        </row>
        <row r="197">
          <cell r="A197" t="str">
            <v>1997</v>
          </cell>
          <cell r="B197" t="str">
            <v>Above</v>
          </cell>
          <cell r="C197">
            <v>3198654.1140124998</v>
          </cell>
          <cell r="D197" t="str">
            <v>91.16% of full credit</v>
          </cell>
          <cell r="E197">
            <v>2915893.0903337947</v>
          </cell>
          <cell r="G197">
            <v>2876621</v>
          </cell>
          <cell r="H197">
            <v>39272.090333794709</v>
          </cell>
        </row>
        <row r="198">
          <cell r="A198" t="str">
            <v>1998</v>
          </cell>
          <cell r="B198" t="str">
            <v>Above</v>
          </cell>
          <cell r="C198">
            <v>3104679.0116375</v>
          </cell>
          <cell r="D198" t="str">
            <v>91.16% of full credit</v>
          </cell>
          <cell r="E198">
            <v>2830225.3870087448</v>
          </cell>
          <cell r="G198">
            <v>3568615</v>
          </cell>
          <cell r="H198">
            <v>-738389.61299125524</v>
          </cell>
        </row>
        <row r="200">
          <cell r="A200" t="str">
            <v xml:space="preserve">     Total</v>
          </cell>
          <cell r="C200">
            <v>10690796.18327379</v>
          </cell>
          <cell r="E200">
            <v>9725547.470607318</v>
          </cell>
          <cell r="G200">
            <v>9097942</v>
          </cell>
          <cell r="H200">
            <v>627605.47060731798</v>
          </cell>
        </row>
        <row r="202">
          <cell r="A202" t="str">
            <v xml:space="preserve">  NOTE 1 : **CAUTION**  For 1984-1989 calculations: </v>
          </cell>
        </row>
        <row r="203">
          <cell r="A203" t="str">
            <v xml:space="preserve">    1. Current and base year expenditures must be entered in the appropriate cells, and</v>
          </cell>
        </row>
        <row r="204">
          <cell r="A204" t="str">
            <v xml:space="preserve">    2. Current and base year amounts must be adjusted for Acq/Disp.</v>
          </cell>
        </row>
        <row r="206">
          <cell r="A206" t="str">
            <v xml:space="preserve"> **C A U T I O N** :  ALL TOTALS AND SUBTOTALS ARE SENSITIVE TO EXISTING LOCATIONS OF ROWS AND COLUMNS !!!</v>
          </cell>
        </row>
        <row r="207">
          <cell r="A207" t="str">
            <v xml:space="preserve">                                  IF ANY ELEMENTS OF EXISTING FORMATS ARE CHANGED, ALL TOTALS AND SUBTOTALS MUST BE CHECKED !!!</v>
          </cell>
        </row>
      </sheetData>
      <sheetData sheetId="6" refreshError="1">
        <row r="15">
          <cell r="B15" t="str">
            <v>Qualifying Research</v>
          </cell>
          <cell r="C15">
            <v>25478958.238794774</v>
          </cell>
        </row>
      </sheetData>
      <sheetData sheetId="7" refreshError="1">
        <row r="2">
          <cell r="B2" t="str">
            <v>Agouron Pharmaceuticals, Inc.</v>
          </cell>
        </row>
        <row r="3">
          <cell r="B3" t="str">
            <v>1998 CA R&amp;D Credit Calculation</v>
          </cell>
        </row>
        <row r="4">
          <cell r="B4" t="str">
            <v>Gross Receipts (GR) Detail</v>
          </cell>
        </row>
        <row r="6">
          <cell r="B6" t="str">
            <v>DESCRIPTION</v>
          </cell>
          <cell r="C6" t="str">
            <v>W/P Ref</v>
          </cell>
          <cell r="D6">
            <v>1984</v>
          </cell>
          <cell r="E6">
            <v>1985</v>
          </cell>
          <cell r="F6">
            <v>1986</v>
          </cell>
          <cell r="G6">
            <v>1987</v>
          </cell>
          <cell r="H6">
            <v>1988</v>
          </cell>
          <cell r="I6">
            <v>1989</v>
          </cell>
          <cell r="J6">
            <v>1990</v>
          </cell>
          <cell r="K6">
            <v>1991</v>
          </cell>
          <cell r="L6">
            <v>1992</v>
          </cell>
          <cell r="M6">
            <v>1993</v>
          </cell>
        </row>
        <row r="7">
          <cell r="C7" t="str">
            <v xml:space="preserve"> </v>
          </cell>
        </row>
        <row r="8">
          <cell r="A8"/>
          <cell r="B8" t="str">
            <v>Agouron Pharmaceuticals, Inc.</v>
          </cell>
          <cell r="D8">
            <v>90000</v>
          </cell>
          <cell r="E8">
            <v>318000</v>
          </cell>
          <cell r="F8">
            <v>442000</v>
          </cell>
          <cell r="G8">
            <v>1116901</v>
          </cell>
          <cell r="H8">
            <v>2552332</v>
          </cell>
          <cell r="I8">
            <v>2546075</v>
          </cell>
          <cell r="J8">
            <v>4736970</v>
          </cell>
          <cell r="K8">
            <v>5908119</v>
          </cell>
          <cell r="L8">
            <v>8087866</v>
          </cell>
          <cell r="M8">
            <v>20292732</v>
          </cell>
          <cell r="N8">
            <v>25649583</v>
          </cell>
          <cell r="O8">
            <v>61615795</v>
          </cell>
          <cell r="P8">
            <v>18804582</v>
          </cell>
          <cell r="Q8">
            <v>62236360</v>
          </cell>
        </row>
        <row r="9">
          <cell r="A9" t="str">
            <v>||</v>
          </cell>
          <cell r="B9" t="str">
            <v xml:space="preserve"> </v>
          </cell>
        </row>
        <row r="10">
          <cell r="A10" t="str">
            <v>||</v>
          </cell>
          <cell r="B10" t="str">
            <v xml:space="preserve"> </v>
          </cell>
        </row>
        <row r="11">
          <cell r="A11" t="str">
            <v>||</v>
          </cell>
          <cell r="B11" t="str">
            <v xml:space="preserve"> </v>
          </cell>
        </row>
        <row r="12">
          <cell r="A12" t="str">
            <v>||</v>
          </cell>
          <cell r="B12" t="str">
            <v xml:space="preserve"> </v>
          </cell>
        </row>
        <row r="13">
          <cell r="A13" t="str">
            <v>||</v>
          </cell>
          <cell r="B13" t="str">
            <v xml:space="preserve"> </v>
          </cell>
        </row>
        <row r="14">
          <cell r="A14" t="str">
            <v>||</v>
          </cell>
          <cell r="B14" t="str">
            <v xml:space="preserve"> </v>
          </cell>
        </row>
        <row r="15">
          <cell r="A15" t="str">
            <v>||</v>
          </cell>
          <cell r="B15" t="str">
            <v>&lt;&lt;&lt;Company N&gt;&gt;&gt;</v>
          </cell>
          <cell r="R15" t="str">
            <v xml:space="preserve"> </v>
          </cell>
        </row>
        <row r="16">
          <cell r="A16" t="str">
            <v>||</v>
          </cell>
          <cell r="B16" t="str">
            <v>&lt;&lt;&lt;Company O&gt;&gt;&gt;</v>
          </cell>
        </row>
        <row r="17">
          <cell r="A17" t="str">
            <v>||</v>
          </cell>
          <cell r="B17" t="str">
            <v>&lt;&lt;&lt;Company P&gt;&gt;&gt;</v>
          </cell>
        </row>
        <row r="18">
          <cell r="A18" t="str">
            <v>||</v>
          </cell>
          <cell r="B18" t="str">
            <v>&lt;&lt;&lt;Company Q&gt;&gt;&gt;</v>
          </cell>
        </row>
        <row r="19">
          <cell r="A19" t="str">
            <v>||</v>
          </cell>
          <cell r="B19" t="str">
            <v>&lt;&lt;&lt;Company R&gt;&gt;&gt;</v>
          </cell>
        </row>
        <row r="20">
          <cell r="A20" t="str">
            <v>||</v>
          </cell>
          <cell r="B20" t="str">
            <v>&lt;&lt;&lt;Company S&gt;&gt;&gt;</v>
          </cell>
        </row>
        <row r="21">
          <cell r="A21" t="str">
            <v>||</v>
          </cell>
          <cell r="B21" t="str">
            <v>&lt;&lt;&lt;Company T&gt;&gt;&gt;</v>
          </cell>
        </row>
        <row r="22">
          <cell r="A22" t="str">
            <v>||</v>
          </cell>
          <cell r="B22" t="str">
            <v>&lt;&lt;&lt;Company U&gt;&gt;&gt;</v>
          </cell>
        </row>
        <row r="23">
          <cell r="A23" t="str">
            <v>||</v>
          </cell>
          <cell r="B23" t="str">
            <v>&lt;&lt;&lt;Company V&gt;&gt;&gt;</v>
          </cell>
        </row>
        <row r="24">
          <cell r="A24" t="str">
            <v>||</v>
          </cell>
          <cell r="B24" t="str">
            <v>&lt;&lt;&lt;Company W&gt;&gt;&gt;</v>
          </cell>
        </row>
        <row r="25">
          <cell r="A25" t="str">
            <v>||</v>
          </cell>
          <cell r="B25" t="str">
            <v>&lt;&lt;&lt;Company X&gt;&gt;&gt;</v>
          </cell>
        </row>
        <row r="26">
          <cell r="B26" t="str">
            <v>&lt;&lt;&lt;Company Y&gt;&gt;&gt;</v>
          </cell>
        </row>
        <row r="27">
          <cell r="B27" t="str">
            <v>&lt;&lt;&lt;Company Z&gt;&gt;&gt;</v>
          </cell>
        </row>
        <row r="28">
          <cell r="B28" t="str">
            <v>Total Gross Receipts Per 1120s</v>
          </cell>
          <cell r="D28">
            <v>90000</v>
          </cell>
          <cell r="E28">
            <v>318000</v>
          </cell>
          <cell r="F28">
            <v>442000</v>
          </cell>
          <cell r="G28">
            <v>1116901</v>
          </cell>
          <cell r="H28">
            <v>2552332</v>
          </cell>
          <cell r="I28">
            <v>2546075</v>
          </cell>
          <cell r="J28">
            <v>4736970</v>
          </cell>
          <cell r="K28">
            <v>5908119</v>
          </cell>
          <cell r="L28">
            <v>8087866</v>
          </cell>
          <cell r="M28">
            <v>20292732</v>
          </cell>
          <cell r="N28">
            <v>25649583</v>
          </cell>
          <cell r="O28">
            <v>61615795</v>
          </cell>
          <cell r="P28">
            <v>18804582</v>
          </cell>
          <cell r="Q28">
            <v>62236360</v>
          </cell>
        </row>
        <row r="30">
          <cell r="B30" t="str">
            <v xml:space="preserve">  Tax Return Adjustments:</v>
          </cell>
        </row>
        <row r="31">
          <cell r="B31" t="str">
            <v xml:space="preserve">    Amendments</v>
          </cell>
        </row>
        <row r="32">
          <cell r="B32" t="str">
            <v xml:space="preserve">    IRS Adjustments</v>
          </cell>
        </row>
        <row r="34">
          <cell r="B34" t="str">
            <v>Total Adjusted Gross Receipts Per 1120s</v>
          </cell>
          <cell r="D34">
            <v>90000</v>
          </cell>
          <cell r="E34">
            <v>318000</v>
          </cell>
          <cell r="F34">
            <v>442000</v>
          </cell>
          <cell r="G34">
            <v>1116901</v>
          </cell>
          <cell r="H34">
            <v>2552332</v>
          </cell>
          <cell r="I34">
            <v>2546075</v>
          </cell>
          <cell r="J34">
            <v>4736970</v>
          </cell>
          <cell r="K34">
            <v>5908119</v>
          </cell>
          <cell r="L34">
            <v>8087866</v>
          </cell>
          <cell r="M34">
            <v>20292732</v>
          </cell>
          <cell r="N34">
            <v>25649583</v>
          </cell>
          <cell r="O34">
            <v>61615795</v>
          </cell>
          <cell r="P34">
            <v>18804582</v>
          </cell>
          <cell r="Q34">
            <v>62236360</v>
          </cell>
          <cell r="R34" t="str">
            <v xml:space="preserve"> </v>
          </cell>
        </row>
        <row r="36">
          <cell r="B36" t="str">
            <v xml:space="preserve">  Other Adjustments:</v>
          </cell>
        </row>
        <row r="37">
          <cell r="A37" t="str">
            <v>||</v>
          </cell>
          <cell r="B37" t="str">
            <v xml:space="preserve">    Tax Exempt Interest</v>
          </cell>
        </row>
        <row r="38">
          <cell r="A38" t="str">
            <v>||</v>
          </cell>
        </row>
        <row r="39">
          <cell r="A39" t="str">
            <v>||</v>
          </cell>
        </row>
        <row r="40">
          <cell r="A40" t="str">
            <v>||</v>
          </cell>
        </row>
        <row r="41">
          <cell r="A41" t="str">
            <v>||</v>
          </cell>
        </row>
        <row r="42">
          <cell r="A42" t="str">
            <v>||</v>
          </cell>
        </row>
        <row r="43">
          <cell r="A43" t="str">
            <v>||</v>
          </cell>
        </row>
        <row r="44">
          <cell r="A44" t="str">
            <v>||</v>
          </cell>
        </row>
        <row r="45">
          <cell r="A45" t="str">
            <v>||</v>
          </cell>
        </row>
        <row r="46">
          <cell r="A46" t="str">
            <v>||</v>
          </cell>
        </row>
        <row r="47">
          <cell r="A47" t="str">
            <v>||</v>
          </cell>
        </row>
        <row r="48">
          <cell r="A48" t="str">
            <v>||</v>
          </cell>
        </row>
        <row r="49">
          <cell r="B49" t="str">
            <v>Adjusted Gross Receipts</v>
          </cell>
          <cell r="D49">
            <v>90000</v>
          </cell>
          <cell r="E49">
            <v>318000</v>
          </cell>
          <cell r="F49">
            <v>442000</v>
          </cell>
          <cell r="G49">
            <v>1116901</v>
          </cell>
          <cell r="H49">
            <v>2552332</v>
          </cell>
          <cell r="I49">
            <v>2546075</v>
          </cell>
          <cell r="J49">
            <v>4736970</v>
          </cell>
          <cell r="K49">
            <v>5908119</v>
          </cell>
          <cell r="L49">
            <v>8087866</v>
          </cell>
          <cell r="M49">
            <v>20292732</v>
          </cell>
          <cell r="N49">
            <v>25649583</v>
          </cell>
          <cell r="O49">
            <v>61615795</v>
          </cell>
          <cell r="P49">
            <v>18804582</v>
          </cell>
          <cell r="Q49">
            <v>62236360</v>
          </cell>
          <cell r="R49">
            <v>0</v>
          </cell>
        </row>
        <row r="51">
          <cell r="B51" t="str">
            <v xml:space="preserve"> </v>
          </cell>
        </row>
        <row r="52">
          <cell r="B52" t="str">
            <v xml:space="preserve"> </v>
          </cell>
        </row>
      </sheetData>
      <sheetData sheetId="8"/>
      <sheetData sheetId="9"/>
      <sheetData sheetId="10" refreshError="1">
        <row r="1">
          <cell r="Q1">
            <v>36599.437053703703</v>
          </cell>
          <cell r="R1">
            <v>36599.437053703703</v>
          </cell>
        </row>
        <row r="6">
          <cell r="D6">
            <v>1984</v>
          </cell>
          <cell r="E6">
            <v>1985</v>
          </cell>
          <cell r="F6">
            <v>1986</v>
          </cell>
          <cell r="G6">
            <v>1987</v>
          </cell>
          <cell r="H6">
            <v>1988</v>
          </cell>
          <cell r="I6">
            <v>1989</v>
          </cell>
          <cell r="J6">
            <v>1990</v>
          </cell>
          <cell r="K6">
            <v>1991</v>
          </cell>
          <cell r="L6">
            <v>1992</v>
          </cell>
          <cell r="M6">
            <v>1993</v>
          </cell>
          <cell r="N6">
            <v>1994</v>
          </cell>
          <cell r="O6">
            <v>1995</v>
          </cell>
          <cell r="P6">
            <v>1996</v>
          </cell>
          <cell r="Q6">
            <v>1997</v>
          </cell>
          <cell r="R6">
            <v>1998</v>
          </cell>
        </row>
        <row r="7">
          <cell r="A7"/>
          <cell r="B7" t="str">
            <v>&lt;&lt;California Phase II QRE Findings&gt;&gt;</v>
          </cell>
          <cell r="C7" t="str">
            <v>'[california Agouron Supermodel@10%.xls]PHASE II'!$B$2</v>
          </cell>
        </row>
        <row r="8">
          <cell r="A8"/>
          <cell r="B8" t="str">
            <v xml:space="preserve">  Qualifying Wages</v>
          </cell>
          <cell r="C8" t="str">
            <v>BU1</v>
          </cell>
          <cell r="D8">
            <v>11087</v>
          </cell>
          <cell r="E8">
            <v>50015</v>
          </cell>
          <cell r="F8">
            <v>323590</v>
          </cell>
          <cell r="G8">
            <v>899647</v>
          </cell>
          <cell r="H8">
            <v>2067727</v>
          </cell>
          <cell r="I8">
            <v>2741619</v>
          </cell>
          <cell r="J8">
            <v>2299558.0019999999</v>
          </cell>
          <cell r="K8">
            <v>3542463.7879999997</v>
          </cell>
          <cell r="L8">
            <v>5126210.5599999996</v>
          </cell>
          <cell r="M8">
            <v>7134127.5369999995</v>
          </cell>
          <cell r="N8">
            <v>9257454.4570000004</v>
          </cell>
          <cell r="O8">
            <v>17917881</v>
          </cell>
          <cell r="P8">
            <v>29938649</v>
          </cell>
          <cell r="Q8">
            <v>50930323</v>
          </cell>
          <cell r="R8">
            <v>49405882</v>
          </cell>
        </row>
        <row r="9">
          <cell r="A9"/>
          <cell r="B9" t="str">
            <v xml:space="preserve">  Qualifying Supplies</v>
          </cell>
          <cell r="C9" t="str">
            <v>BU1</v>
          </cell>
          <cell r="D9">
            <v>5472</v>
          </cell>
          <cell r="E9">
            <v>12863</v>
          </cell>
          <cell r="F9">
            <v>125054</v>
          </cell>
          <cell r="G9">
            <v>256771</v>
          </cell>
          <cell r="H9">
            <v>535563</v>
          </cell>
          <cell r="I9">
            <v>808521</v>
          </cell>
          <cell r="J9">
            <v>710184</v>
          </cell>
          <cell r="K9">
            <v>1384519</v>
          </cell>
          <cell r="L9">
            <v>1667156</v>
          </cell>
          <cell r="M9">
            <v>2705568</v>
          </cell>
          <cell r="N9">
            <v>7703244</v>
          </cell>
          <cell r="O9">
            <v>13677482.189999999</v>
          </cell>
          <cell r="P9">
            <v>2205524.4</v>
          </cell>
          <cell r="Q9">
            <v>6259486.3000000007</v>
          </cell>
          <cell r="R9">
            <v>7163698.8000000007</v>
          </cell>
        </row>
        <row r="10">
          <cell r="A10"/>
          <cell r="B10" t="str">
            <v xml:space="preserve">  Qualifying Contract (@65%)</v>
          </cell>
          <cell r="C10" t="str">
            <v>BU1</v>
          </cell>
          <cell r="D10">
            <v>3568</v>
          </cell>
          <cell r="E10">
            <v>260</v>
          </cell>
          <cell r="F10">
            <v>51757</v>
          </cell>
          <cell r="G10">
            <v>172998</v>
          </cell>
          <cell r="H10">
            <v>770702</v>
          </cell>
          <cell r="I10">
            <v>331819</v>
          </cell>
          <cell r="J10">
            <v>444501.85</v>
          </cell>
          <cell r="K10">
            <v>642759</v>
          </cell>
          <cell r="L10">
            <v>1134479.4500000002</v>
          </cell>
          <cell r="M10">
            <v>1773835.05</v>
          </cell>
          <cell r="N10">
            <v>2746436.55</v>
          </cell>
          <cell r="O10">
            <v>4339757.7677999996</v>
          </cell>
          <cell r="P10">
            <v>-6665215.1612052238</v>
          </cell>
          <cell r="Q10">
            <v>967538.2274999998</v>
          </cell>
          <cell r="R10">
            <v>-120871.49749999781</v>
          </cell>
        </row>
        <row r="11">
          <cell r="A11" t="str">
            <v>||</v>
          </cell>
          <cell r="B11" t="str">
            <v>B_U_3</v>
          </cell>
          <cell r="C11" t="str">
            <v>'[california Agouron Supermodel@10%.xls]B_U_3'!$B$2</v>
          </cell>
        </row>
        <row r="12">
          <cell r="A12" t="str">
            <v>||</v>
          </cell>
          <cell r="B12" t="str">
            <v xml:space="preserve">  Qualifying Wages</v>
          </cell>
          <cell r="C12" t="str">
            <v>BU3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A13" t="str">
            <v>||</v>
          </cell>
          <cell r="B13" t="str">
            <v xml:space="preserve">  Qualifying Supplies</v>
          </cell>
          <cell r="C13" t="str">
            <v>BU3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A14" t="str">
            <v>||</v>
          </cell>
          <cell r="B14" t="str">
            <v xml:space="preserve">  Qualifying Contract (@65%)</v>
          </cell>
          <cell r="C14" t="str">
            <v>BU3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||</v>
          </cell>
          <cell r="B15" t="str">
            <v xml:space="preserve"> </v>
          </cell>
          <cell r="C15" t="str">
            <v>'[california Agouron Supermodel@10%.xls]B_U_4'!$B$2</v>
          </cell>
        </row>
        <row r="16">
          <cell r="A16" t="str">
            <v>||</v>
          </cell>
          <cell r="B16" t="str">
            <v xml:space="preserve">  Qualifying Wages</v>
          </cell>
          <cell r="C16" t="str">
            <v>BU4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A17" t="str">
            <v>||</v>
          </cell>
          <cell r="B17" t="str">
            <v xml:space="preserve">  Qualifying Supplies</v>
          </cell>
          <cell r="C17" t="str">
            <v>BU4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A18" t="str">
            <v>||</v>
          </cell>
          <cell r="B18" t="str">
            <v xml:space="preserve">  Qualifying Contract (@65%)</v>
          </cell>
          <cell r="C18" t="str">
            <v>BU4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A19" t="str">
            <v>||</v>
          </cell>
          <cell r="B19" t="str">
            <v>B_U_5</v>
          </cell>
          <cell r="C19" t="str">
            <v>'[california Agouron Supermodel@10%.xls]B_U_5'!$B$2</v>
          </cell>
        </row>
        <row r="20">
          <cell r="A20" t="str">
            <v>||</v>
          </cell>
          <cell r="B20" t="str">
            <v xml:space="preserve">  Qualifying Wages</v>
          </cell>
          <cell r="C20" t="str">
            <v>BU5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A21" t="str">
            <v>||</v>
          </cell>
          <cell r="B21" t="str">
            <v xml:space="preserve">  Qualifying Supplies</v>
          </cell>
          <cell r="C21" t="str">
            <v>BU5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A22" t="str">
            <v>||</v>
          </cell>
          <cell r="B22" t="str">
            <v xml:space="preserve">  Qualifying Contract (@65%)</v>
          </cell>
          <cell r="C22" t="str">
            <v>BU5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A23" t="str">
            <v>||</v>
          </cell>
          <cell r="B23" t="str">
            <v>B_U_6</v>
          </cell>
          <cell r="C23" t="str">
            <v>'[california Agouron Supermodel@10%.xls]B_U_6'!$B$2</v>
          </cell>
        </row>
        <row r="24">
          <cell r="A24" t="str">
            <v>||</v>
          </cell>
          <cell r="B24" t="str">
            <v xml:space="preserve">  Qualifying Wages</v>
          </cell>
          <cell r="C24" t="str">
            <v>BU6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A25" t="str">
            <v>||</v>
          </cell>
          <cell r="B25" t="str">
            <v xml:space="preserve">  Qualifying Supplies</v>
          </cell>
          <cell r="C25" t="str">
            <v>BU6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A26" t="str">
            <v>||</v>
          </cell>
          <cell r="B26" t="str">
            <v xml:space="preserve">  Qualifying Contract (@65%)</v>
          </cell>
          <cell r="C26" t="str">
            <v>BU6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A27" t="str">
            <v>||</v>
          </cell>
          <cell r="B27" t="str">
            <v xml:space="preserve"> </v>
          </cell>
          <cell r="C27" t="str">
            <v>'[california Agouron Supermodel@10%.xls]B_U_7'!$B$2</v>
          </cell>
        </row>
        <row r="28">
          <cell r="A28" t="str">
            <v>||</v>
          </cell>
          <cell r="B28" t="str">
            <v xml:space="preserve">  Qualifying Wages</v>
          </cell>
          <cell r="C28" t="str">
            <v>BU7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 t="str">
            <v xml:space="preserve"> </v>
          </cell>
          <cell r="Q28">
            <v>0</v>
          </cell>
          <cell r="R28">
            <v>0</v>
          </cell>
        </row>
        <row r="29">
          <cell r="A29" t="str">
            <v>||</v>
          </cell>
          <cell r="B29" t="str">
            <v xml:space="preserve">  Qualifying Supplies</v>
          </cell>
          <cell r="C29" t="str">
            <v>BU7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A30" t="str">
            <v>||</v>
          </cell>
          <cell r="B30" t="str">
            <v xml:space="preserve">  Qualifying Contract (@65%)</v>
          </cell>
          <cell r="C30" t="str">
            <v>BU7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A31" t="str">
            <v>||</v>
          </cell>
          <cell r="B31" t="str">
            <v>B_U_8</v>
          </cell>
          <cell r="C31" t="str">
            <v>'[california Agouron Supermodel@10%.xls]B_U_8'!$B$2</v>
          </cell>
        </row>
        <row r="32">
          <cell r="A32" t="str">
            <v>||</v>
          </cell>
          <cell r="B32" t="str">
            <v xml:space="preserve">  Qualifying Wages</v>
          </cell>
          <cell r="C32" t="str">
            <v>BU8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A33" t="str">
            <v>||</v>
          </cell>
          <cell r="B33" t="str">
            <v xml:space="preserve">  Qualifying Supplies</v>
          </cell>
          <cell r="C33" t="str">
            <v>BU8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A34" t="str">
            <v>||</v>
          </cell>
          <cell r="B34" t="str">
            <v xml:space="preserve">  Qualifying Contract (@65%)</v>
          </cell>
          <cell r="C34" t="str">
            <v>BU8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A35" t="str">
            <v>||</v>
          </cell>
          <cell r="B35" t="str">
            <v>B_U_9</v>
          </cell>
          <cell r="C35" t="str">
            <v>'[california Agouron Supermodel@10%.xls]B_U_9'!$B$2</v>
          </cell>
        </row>
        <row r="36">
          <cell r="A36" t="str">
            <v>||</v>
          </cell>
          <cell r="B36" t="str">
            <v xml:space="preserve">  Qualifying Wages</v>
          </cell>
          <cell r="C36" t="str">
            <v>BU9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A37" t="str">
            <v>||</v>
          </cell>
          <cell r="B37" t="str">
            <v xml:space="preserve">  Qualifying Supplies</v>
          </cell>
          <cell r="C37" t="str">
            <v>BU9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A38" t="str">
            <v>||</v>
          </cell>
          <cell r="B38" t="str">
            <v xml:space="preserve">  Qualifying Contract (@65%)</v>
          </cell>
          <cell r="C38" t="str">
            <v>BU9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A39" t="str">
            <v>||</v>
          </cell>
          <cell r="B39" t="str">
            <v>B_U_10</v>
          </cell>
          <cell r="C39" t="str">
            <v>'[california Agouron Supermodel@10%.xls]B_U_10'!$B$2</v>
          </cell>
        </row>
        <row r="40">
          <cell r="A40" t="str">
            <v>||</v>
          </cell>
          <cell r="B40" t="str">
            <v xml:space="preserve">  Qualifying Wages</v>
          </cell>
          <cell r="C40" t="str">
            <v>BU10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A41" t="str">
            <v>||</v>
          </cell>
          <cell r="B41" t="str">
            <v xml:space="preserve">  Qualifying Supplies</v>
          </cell>
          <cell r="C41" t="str">
            <v>BU10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A42" t="str">
            <v>||</v>
          </cell>
          <cell r="B42" t="str">
            <v xml:space="preserve">  Qualifying Contract (@65%)</v>
          </cell>
          <cell r="C42" t="str">
            <v>BU10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A43" t="str">
            <v>||</v>
          </cell>
          <cell r="B43" t="str">
            <v>B_U_11</v>
          </cell>
          <cell r="C43" t="str">
            <v>'[california Agouron Supermodel@10%.xls]B_U_11'!$B$2</v>
          </cell>
        </row>
        <row r="44">
          <cell r="A44" t="str">
            <v>||</v>
          </cell>
          <cell r="B44" t="str">
            <v xml:space="preserve">  Qualifying Wages</v>
          </cell>
          <cell r="C44" t="str">
            <v>BU11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A45" t="str">
            <v>||</v>
          </cell>
          <cell r="B45" t="str">
            <v xml:space="preserve">  Qualifying Supplies</v>
          </cell>
          <cell r="C45" t="str">
            <v>BU11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A46" t="str">
            <v>||</v>
          </cell>
          <cell r="B46" t="str">
            <v xml:space="preserve">  Qualifying Contract (@65%)</v>
          </cell>
          <cell r="C46" t="str">
            <v>BU11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A47" t="str">
            <v>||</v>
          </cell>
          <cell r="B47" t="str">
            <v>B_U_12</v>
          </cell>
          <cell r="C47" t="str">
            <v>'[california Agouron Supermodel@10%.xls]B_U_12'!$B$2</v>
          </cell>
        </row>
        <row r="48">
          <cell r="A48" t="str">
            <v>||</v>
          </cell>
          <cell r="B48" t="str">
            <v xml:space="preserve">  Qualifying Wages</v>
          </cell>
          <cell r="C48" t="str">
            <v>BU12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A49" t="str">
            <v>||</v>
          </cell>
          <cell r="B49" t="str">
            <v xml:space="preserve">  Qualifying Supplies</v>
          </cell>
          <cell r="C49" t="str">
            <v>BU12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A50" t="str">
            <v>||</v>
          </cell>
          <cell r="B50" t="str">
            <v xml:space="preserve">  Qualifying Contract (@65%)</v>
          </cell>
          <cell r="C50" t="str">
            <v>BU12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A51" t="str">
            <v>||</v>
          </cell>
          <cell r="B51" t="str">
            <v>B_U_13</v>
          </cell>
          <cell r="C51" t="str">
            <v>'[california Agouron Supermodel@10%.xls]B_U_13'!$B$2</v>
          </cell>
        </row>
        <row r="52">
          <cell r="A52" t="str">
            <v>||</v>
          </cell>
          <cell r="B52" t="str">
            <v xml:space="preserve">  Qualifying Wages</v>
          </cell>
          <cell r="C52" t="str">
            <v>BU13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A53" t="str">
            <v>||</v>
          </cell>
          <cell r="B53" t="str">
            <v xml:space="preserve">  Qualifying Supplies</v>
          </cell>
          <cell r="C53" t="str">
            <v>BU13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A54" t="str">
            <v>||</v>
          </cell>
          <cell r="B54" t="str">
            <v xml:space="preserve">  Qualifying Contract (@65%)</v>
          </cell>
          <cell r="C54" t="str">
            <v>BU13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A55" t="str">
            <v>||</v>
          </cell>
          <cell r="B55" t="str">
            <v>B_U_14</v>
          </cell>
          <cell r="C55" t="str">
            <v>'[california Agouron Supermodel@10%.xls]B_U_14'!$B$2</v>
          </cell>
        </row>
        <row r="56">
          <cell r="A56" t="str">
            <v>||</v>
          </cell>
          <cell r="B56" t="str">
            <v xml:space="preserve">  Qualifying Wages</v>
          </cell>
          <cell r="C56" t="str">
            <v>BU14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  <row r="57">
          <cell r="A57" t="str">
            <v>||</v>
          </cell>
          <cell r="B57" t="str">
            <v xml:space="preserve">  Qualifying Supplies</v>
          </cell>
          <cell r="C57" t="str">
            <v>BU14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A58" t="str">
            <v>||</v>
          </cell>
          <cell r="B58" t="str">
            <v xml:space="preserve">  Qualifying Contract (@65%)</v>
          </cell>
          <cell r="C58" t="str">
            <v>BU14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A59" t="str">
            <v>||</v>
          </cell>
          <cell r="B59" t="str">
            <v>B_U_15</v>
          </cell>
          <cell r="C59" t="str">
            <v>'[california Agouron Supermodel@10%.xls]B_U_15'!$B$2</v>
          </cell>
        </row>
        <row r="60">
          <cell r="A60" t="str">
            <v>||</v>
          </cell>
          <cell r="B60" t="str">
            <v xml:space="preserve">  Qualifying Wages</v>
          </cell>
          <cell r="C60" t="str">
            <v>BU15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A61" t="str">
            <v>||</v>
          </cell>
          <cell r="B61" t="str">
            <v xml:space="preserve">  Qualifying Supplies</v>
          </cell>
          <cell r="C61" t="str">
            <v>BU15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A62" t="str">
            <v>||</v>
          </cell>
          <cell r="B62" t="str">
            <v xml:space="preserve">  Qualifying Contract (@65%)</v>
          </cell>
          <cell r="C62" t="str">
            <v>BU15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A63" t="str">
            <v>||</v>
          </cell>
          <cell r="B63" t="str">
            <v>B_U_16</v>
          </cell>
          <cell r="C63" t="str">
            <v>'[california Agouron Supermodel@10%.xls]B_U_16'!$B$2</v>
          </cell>
        </row>
        <row r="64">
          <cell r="A64" t="str">
            <v>||</v>
          </cell>
          <cell r="B64" t="str">
            <v xml:space="preserve">  Qualifying Wages</v>
          </cell>
          <cell r="C64" t="str">
            <v>BU16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A65" t="str">
            <v>||</v>
          </cell>
          <cell r="B65" t="str">
            <v xml:space="preserve">  Qualifying Supplies</v>
          </cell>
          <cell r="C65" t="str">
            <v>BU16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</row>
        <row r="66">
          <cell r="A66" t="str">
            <v>||</v>
          </cell>
          <cell r="B66" t="str">
            <v xml:space="preserve">  Qualifying Contract (@65%)</v>
          </cell>
          <cell r="C66" t="str">
            <v>BU16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A67" t="str">
            <v>||</v>
          </cell>
          <cell r="B67" t="str">
            <v>B_U_17</v>
          </cell>
          <cell r="C67" t="str">
            <v>'[california Agouron Supermodel@10%.xls]B_U_17'!$B$2</v>
          </cell>
        </row>
        <row r="68">
          <cell r="A68" t="str">
            <v>||</v>
          </cell>
          <cell r="B68" t="str">
            <v xml:space="preserve">  Qualifying Wages</v>
          </cell>
          <cell r="C68" t="str">
            <v>BU17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</row>
        <row r="69">
          <cell r="A69" t="str">
            <v>||</v>
          </cell>
          <cell r="B69" t="str">
            <v xml:space="preserve">  Qualifying Supplies</v>
          </cell>
          <cell r="C69" t="str">
            <v>BU17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</row>
        <row r="70">
          <cell r="A70" t="str">
            <v>||</v>
          </cell>
          <cell r="B70" t="str">
            <v xml:space="preserve">  Qualifying Contract (@65%)</v>
          </cell>
          <cell r="C70" t="str">
            <v>BU17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</row>
        <row r="71">
          <cell r="A71" t="str">
            <v>||</v>
          </cell>
          <cell r="B71" t="str">
            <v>B_U_18</v>
          </cell>
          <cell r="C71" t="str">
            <v>'[california Agouron Supermodel@10%.xls]B_U_18'!$B$2</v>
          </cell>
        </row>
        <row r="72">
          <cell r="A72" t="str">
            <v>||</v>
          </cell>
          <cell r="B72" t="str">
            <v xml:space="preserve">  Qualifying Wages</v>
          </cell>
          <cell r="C72" t="str">
            <v>BU18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A73" t="str">
            <v>||</v>
          </cell>
          <cell r="B73" t="str">
            <v xml:space="preserve">  Qualifying Supplies</v>
          </cell>
          <cell r="C73" t="str">
            <v>BU18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A74" t="str">
            <v>||</v>
          </cell>
          <cell r="B74" t="str">
            <v xml:space="preserve">  Qualifying Contract (@65%)</v>
          </cell>
          <cell r="C74" t="str">
            <v>BU18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A75" t="str">
            <v>||</v>
          </cell>
          <cell r="B75" t="str">
            <v>B_U_19</v>
          </cell>
          <cell r="C75" t="str">
            <v>'[california Agouron Supermodel@10%.xls]B_U_19'!$B$2</v>
          </cell>
        </row>
        <row r="76">
          <cell r="A76" t="str">
            <v>||</v>
          </cell>
          <cell r="B76" t="str">
            <v xml:space="preserve">  Qualifying Wages</v>
          </cell>
          <cell r="C76" t="str">
            <v>BU19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A77" t="str">
            <v>||</v>
          </cell>
          <cell r="B77" t="str">
            <v xml:space="preserve">  Qualifying Supplies</v>
          </cell>
          <cell r="C77" t="str">
            <v>BU19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A78" t="str">
            <v>||</v>
          </cell>
          <cell r="B78" t="str">
            <v xml:space="preserve">  Qualifying Contract (@65%)</v>
          </cell>
          <cell r="C78" t="str">
            <v>BU19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A79" t="str">
            <v>||</v>
          </cell>
          <cell r="B79" t="str">
            <v>B_U_20</v>
          </cell>
          <cell r="C79" t="str">
            <v>'[california Agouron Supermodel@10%.xls]B_U_20'!$B$2</v>
          </cell>
        </row>
        <row r="80">
          <cell r="A80" t="str">
            <v>||</v>
          </cell>
          <cell r="B80" t="str">
            <v xml:space="preserve">  Qualifying Wages</v>
          </cell>
          <cell r="C80" t="str">
            <v>BU20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A81" t="str">
            <v>||</v>
          </cell>
          <cell r="B81" t="str">
            <v xml:space="preserve">  Qualifying Supplies</v>
          </cell>
          <cell r="C81" t="str">
            <v>BU20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A82" t="str">
            <v>||</v>
          </cell>
          <cell r="B82" t="str">
            <v xml:space="preserve">  Qualifying Contract (@65%)</v>
          </cell>
          <cell r="C82" t="str">
            <v>BU20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A83" t="str">
            <v>||</v>
          </cell>
          <cell r="B83" t="str">
            <v>B_U_21</v>
          </cell>
          <cell r="C83" t="str">
            <v>'[california Agouron Supermodel@10%.xls]B_U_21'!$B$2</v>
          </cell>
        </row>
        <row r="84">
          <cell r="A84" t="str">
            <v>||</v>
          </cell>
          <cell r="B84" t="str">
            <v xml:space="preserve">  Qualifying Wages</v>
          </cell>
          <cell r="C84" t="str">
            <v>BU21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</row>
        <row r="85">
          <cell r="A85" t="str">
            <v>||</v>
          </cell>
          <cell r="B85" t="str">
            <v xml:space="preserve">  Qualifying Supplies</v>
          </cell>
          <cell r="C85" t="str">
            <v>BU21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</row>
        <row r="86">
          <cell r="A86" t="str">
            <v>||</v>
          </cell>
          <cell r="B86" t="str">
            <v xml:space="preserve">  Qualifying Contract (@65%)</v>
          </cell>
          <cell r="C86" t="str">
            <v>BU21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</row>
        <row r="87">
          <cell r="A87" t="str">
            <v>||</v>
          </cell>
          <cell r="B87" t="str">
            <v>B_U_22</v>
          </cell>
          <cell r="C87" t="str">
            <v>'[california Agouron Supermodel@10%.xls]B_U_22'!$B$2</v>
          </cell>
        </row>
        <row r="88">
          <cell r="A88" t="str">
            <v>||</v>
          </cell>
          <cell r="B88" t="str">
            <v xml:space="preserve">  Qualifying Wages</v>
          </cell>
          <cell r="C88" t="str">
            <v>BU22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A89" t="str">
            <v>||</v>
          </cell>
          <cell r="B89" t="str">
            <v xml:space="preserve">  Qualifying Supplies</v>
          </cell>
          <cell r="C89" t="str">
            <v>BU22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</row>
        <row r="90">
          <cell r="A90" t="str">
            <v>||</v>
          </cell>
          <cell r="B90" t="str">
            <v xml:space="preserve">  Qualifying Contract (@65%)</v>
          </cell>
          <cell r="C90" t="str">
            <v>BU22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</row>
        <row r="91">
          <cell r="A91" t="str">
            <v>||</v>
          </cell>
          <cell r="B91" t="str">
            <v>B_U_23</v>
          </cell>
          <cell r="C91" t="str">
            <v>'[california Agouron Supermodel@10%.xls]B_U_23'!$B$2</v>
          </cell>
        </row>
        <row r="92">
          <cell r="A92" t="str">
            <v>||</v>
          </cell>
          <cell r="B92" t="str">
            <v xml:space="preserve">  Qualifying Wages</v>
          </cell>
          <cell r="C92" t="str">
            <v>BU23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</row>
        <row r="93">
          <cell r="A93" t="str">
            <v>||</v>
          </cell>
          <cell r="B93" t="str">
            <v xml:space="preserve">  Qualifying Supplies</v>
          </cell>
          <cell r="C93" t="str">
            <v>BU23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</row>
        <row r="94">
          <cell r="A94" t="str">
            <v>||</v>
          </cell>
          <cell r="B94" t="str">
            <v xml:space="preserve">  Qualifying Contract (@65%)</v>
          </cell>
          <cell r="C94" t="str">
            <v>BU23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6">
          <cell r="B96" t="str">
            <v>Totals</v>
          </cell>
          <cell r="D96">
            <v>20127</v>
          </cell>
          <cell r="E96">
            <v>63138</v>
          </cell>
          <cell r="F96">
            <v>500401</v>
          </cell>
          <cell r="G96">
            <v>1329416</v>
          </cell>
          <cell r="H96">
            <v>3373992</v>
          </cell>
          <cell r="I96">
            <v>3881959</v>
          </cell>
          <cell r="J96">
            <v>3454243.852</v>
          </cell>
          <cell r="K96">
            <v>5569741.7879999997</v>
          </cell>
          <cell r="L96">
            <v>7927846.0099999998</v>
          </cell>
          <cell r="M96">
            <v>11613530.587000001</v>
          </cell>
          <cell r="N96">
            <v>19707135.007000003</v>
          </cell>
          <cell r="O96">
            <v>35935120.957800001</v>
          </cell>
          <cell r="P96">
            <v>25478958.238794774</v>
          </cell>
          <cell r="Q96">
            <v>58157347.527499996</v>
          </cell>
          <cell r="R96">
            <v>56448709.302500002</v>
          </cell>
        </row>
        <row r="98">
          <cell r="B98" t="str">
            <v>PHASE II Summary:</v>
          </cell>
        </row>
        <row r="99">
          <cell r="B99" t="str">
            <v>Total Qualifying Wages</v>
          </cell>
          <cell r="D99">
            <v>11087</v>
          </cell>
          <cell r="E99">
            <v>50015</v>
          </cell>
          <cell r="F99">
            <v>323590</v>
          </cell>
          <cell r="G99">
            <v>899647</v>
          </cell>
          <cell r="H99">
            <v>2067727</v>
          </cell>
          <cell r="I99">
            <v>2741619</v>
          </cell>
          <cell r="J99">
            <v>2299558.0019999999</v>
          </cell>
          <cell r="K99">
            <v>3542463.7879999997</v>
          </cell>
          <cell r="L99">
            <v>5126210.5599999996</v>
          </cell>
          <cell r="M99">
            <v>7134127.5369999995</v>
          </cell>
          <cell r="N99">
            <v>9257454.4570000004</v>
          </cell>
          <cell r="O99">
            <v>17917881</v>
          </cell>
          <cell r="P99">
            <v>29938649</v>
          </cell>
          <cell r="Q99">
            <v>50930323</v>
          </cell>
          <cell r="R99">
            <v>49405882</v>
          </cell>
        </row>
        <row r="100">
          <cell r="B100" t="str">
            <v>Total Qualifying Supplies</v>
          </cell>
          <cell r="D100">
            <v>5472</v>
          </cell>
          <cell r="E100">
            <v>12863</v>
          </cell>
          <cell r="F100">
            <v>125054</v>
          </cell>
          <cell r="G100">
            <v>256771</v>
          </cell>
          <cell r="H100">
            <v>535563</v>
          </cell>
          <cell r="I100">
            <v>808521</v>
          </cell>
          <cell r="J100">
            <v>710184</v>
          </cell>
          <cell r="K100">
            <v>1384519</v>
          </cell>
          <cell r="L100">
            <v>1667156</v>
          </cell>
          <cell r="M100">
            <v>2705568</v>
          </cell>
          <cell r="N100">
            <v>7703244</v>
          </cell>
          <cell r="O100">
            <v>13677482.189999999</v>
          </cell>
          <cell r="P100">
            <v>2205524.4</v>
          </cell>
          <cell r="Q100">
            <v>6259486.3000000007</v>
          </cell>
          <cell r="R100">
            <v>7163698.8000000007</v>
          </cell>
        </row>
        <row r="101">
          <cell r="B101" t="str">
            <v>Total Qualifying Contract (@65%)</v>
          </cell>
          <cell r="D101">
            <v>3568</v>
          </cell>
          <cell r="E101">
            <v>260</v>
          </cell>
          <cell r="F101">
            <v>51757</v>
          </cell>
          <cell r="G101">
            <v>172998</v>
          </cell>
          <cell r="H101">
            <v>770702</v>
          </cell>
          <cell r="I101">
            <v>331819</v>
          </cell>
          <cell r="J101">
            <v>444501.85</v>
          </cell>
          <cell r="K101">
            <v>642759</v>
          </cell>
          <cell r="L101">
            <v>1134479.4500000002</v>
          </cell>
          <cell r="M101">
            <v>1773835.05</v>
          </cell>
          <cell r="N101">
            <v>2746436.55</v>
          </cell>
          <cell r="O101">
            <v>4339757.7677999996</v>
          </cell>
          <cell r="P101">
            <v>-6665215.1612052238</v>
          </cell>
          <cell r="Q101">
            <v>967538.2274999998</v>
          </cell>
          <cell r="R101">
            <v>-120871.49749999781</v>
          </cell>
        </row>
        <row r="102">
          <cell r="B102" t="str">
            <v xml:space="preserve">  Total Qualifying Expenses</v>
          </cell>
          <cell r="D102">
            <v>20127</v>
          </cell>
          <cell r="E102">
            <v>63138</v>
          </cell>
          <cell r="F102">
            <v>500401</v>
          </cell>
          <cell r="G102">
            <v>1329416</v>
          </cell>
          <cell r="H102">
            <v>3373992</v>
          </cell>
          <cell r="I102">
            <v>3881959</v>
          </cell>
          <cell r="J102">
            <v>3454243.852</v>
          </cell>
          <cell r="K102">
            <v>5569741.7879999997</v>
          </cell>
          <cell r="L102">
            <v>7927846.0099999998</v>
          </cell>
          <cell r="M102">
            <v>11613530.587000001</v>
          </cell>
          <cell r="N102">
            <v>19707135.007000003</v>
          </cell>
          <cell r="O102">
            <v>35935120.957800001</v>
          </cell>
          <cell r="P102">
            <v>25478958.238794774</v>
          </cell>
          <cell r="Q102">
            <v>58157347.527499996</v>
          </cell>
          <cell r="R102">
            <v>56448709.302500002</v>
          </cell>
        </row>
        <row r="103">
          <cell r="B103" t="str">
            <v xml:space="preserve"> </v>
          </cell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</row>
        <row r="104">
          <cell r="B104" t="str">
            <v xml:space="preserve"> *** C A U T I O N *** :  ALL TOTALS AND SUBTOTALS ARE SENSITIVE TO EXISTING LOCATIONS OF ROWS AND COLUMNS !!!</v>
          </cell>
          <cell r="I104" t="str">
            <v xml:space="preserve"> </v>
          </cell>
          <cell r="J104" t="str">
            <v xml:space="preserve"> </v>
          </cell>
          <cell r="K104" t="str">
            <v xml:space="preserve"> </v>
          </cell>
          <cell r="L104" t="str">
            <v xml:space="preserve"> </v>
          </cell>
          <cell r="M104" t="str">
            <v xml:space="preserve"> </v>
          </cell>
          <cell r="N104" t="str">
            <v xml:space="preserve"> </v>
          </cell>
        </row>
        <row r="105">
          <cell r="B105" t="str">
            <v xml:space="preserve">                                       IF ANY ELEMENTS OF EXISTING FORMATS ARE CHANGED, ALL TOTALS AND SUBTOTALS MUST BE CHECKED !!!</v>
          </cell>
        </row>
        <row r="108">
          <cell r="C108" t="str">
            <v>W/P Ref</v>
          </cell>
          <cell r="D108">
            <v>1984</v>
          </cell>
          <cell r="E108">
            <v>1985</v>
          </cell>
          <cell r="F108">
            <v>1986</v>
          </cell>
          <cell r="G108">
            <v>1987</v>
          </cell>
          <cell r="H108">
            <v>1988</v>
          </cell>
          <cell r="I108">
            <v>1989</v>
          </cell>
          <cell r="J108">
            <v>1990</v>
          </cell>
          <cell r="K108">
            <v>1991</v>
          </cell>
          <cell r="L108">
            <v>1992</v>
          </cell>
          <cell r="M108">
            <v>1993</v>
          </cell>
          <cell r="N108">
            <v>1994</v>
          </cell>
          <cell r="O108">
            <v>1995</v>
          </cell>
          <cell r="P108">
            <v>1996</v>
          </cell>
          <cell r="Q108">
            <v>1997</v>
          </cell>
          <cell r="R108">
            <v>1998</v>
          </cell>
        </row>
        <row r="109">
          <cell r="B109" t="str">
            <v>Total Qualifying Wages</v>
          </cell>
          <cell r="D109">
            <v>11087</v>
          </cell>
          <cell r="E109">
            <v>50015</v>
          </cell>
          <cell r="F109">
            <v>323590</v>
          </cell>
          <cell r="G109">
            <v>899647</v>
          </cell>
          <cell r="H109">
            <v>2067727</v>
          </cell>
          <cell r="I109">
            <v>2741619</v>
          </cell>
          <cell r="J109">
            <v>2299558.0019999999</v>
          </cell>
          <cell r="K109">
            <v>3542463.7879999997</v>
          </cell>
          <cell r="L109">
            <v>5126210.5599999996</v>
          </cell>
          <cell r="M109">
            <v>7134127.5369999995</v>
          </cell>
          <cell r="N109">
            <v>9257454.4570000004</v>
          </cell>
          <cell r="O109">
            <v>17917881</v>
          </cell>
          <cell r="P109">
            <v>29938649</v>
          </cell>
          <cell r="Q109">
            <v>50930323</v>
          </cell>
          <cell r="R109">
            <v>49405882</v>
          </cell>
        </row>
        <row r="110">
          <cell r="B110" t="str">
            <v>Total Qualifying Supplies</v>
          </cell>
          <cell r="D110">
            <v>5472</v>
          </cell>
          <cell r="E110">
            <v>12863</v>
          </cell>
          <cell r="F110">
            <v>125054</v>
          </cell>
          <cell r="G110">
            <v>256771</v>
          </cell>
          <cell r="H110">
            <v>535563</v>
          </cell>
          <cell r="I110">
            <v>808521</v>
          </cell>
          <cell r="J110">
            <v>710184</v>
          </cell>
          <cell r="K110">
            <v>1384519</v>
          </cell>
          <cell r="L110">
            <v>1667156</v>
          </cell>
          <cell r="M110">
            <v>2705568</v>
          </cell>
          <cell r="N110">
            <v>7703244</v>
          </cell>
          <cell r="O110">
            <v>13677482.189999999</v>
          </cell>
          <cell r="P110">
            <v>2205524.4</v>
          </cell>
          <cell r="Q110">
            <v>6259486.3000000007</v>
          </cell>
          <cell r="R110">
            <v>7163698.8000000007</v>
          </cell>
        </row>
        <row r="111">
          <cell r="B111" t="str">
            <v>Total Qualifying Contract (@65%)</v>
          </cell>
          <cell r="D111">
            <v>3568</v>
          </cell>
          <cell r="E111">
            <v>260</v>
          </cell>
          <cell r="F111">
            <v>51757</v>
          </cell>
          <cell r="G111">
            <v>172998</v>
          </cell>
          <cell r="H111">
            <v>770702</v>
          </cell>
          <cell r="I111">
            <v>331819</v>
          </cell>
          <cell r="J111">
            <v>444501.85</v>
          </cell>
          <cell r="K111">
            <v>642759</v>
          </cell>
          <cell r="L111">
            <v>1134479.4500000002</v>
          </cell>
          <cell r="M111">
            <v>1773835.05</v>
          </cell>
          <cell r="N111">
            <v>2746436.55</v>
          </cell>
          <cell r="O111">
            <v>4339757.7677999996</v>
          </cell>
          <cell r="P111">
            <v>-6665215.1612052238</v>
          </cell>
          <cell r="Q111">
            <v>967538.2274999998</v>
          </cell>
          <cell r="R111">
            <v>-120871.49749999781</v>
          </cell>
        </row>
        <row r="112">
          <cell r="B112" t="str">
            <v xml:space="preserve">  Total Qualifying Expenses</v>
          </cell>
          <cell r="D112">
            <v>20127</v>
          </cell>
          <cell r="E112">
            <v>63138</v>
          </cell>
          <cell r="F112">
            <v>500401</v>
          </cell>
          <cell r="G112">
            <v>1329416</v>
          </cell>
          <cell r="H112">
            <v>3373992</v>
          </cell>
          <cell r="I112">
            <v>3881959</v>
          </cell>
          <cell r="J112">
            <v>3454243.852</v>
          </cell>
          <cell r="K112">
            <v>5569741.7879999997</v>
          </cell>
          <cell r="L112">
            <v>7927846.0099999998</v>
          </cell>
          <cell r="M112">
            <v>11613530.587000001</v>
          </cell>
          <cell r="N112">
            <v>19707135.007000003</v>
          </cell>
          <cell r="O112">
            <v>35935120.957800001</v>
          </cell>
          <cell r="P112">
            <v>25478958.238794774</v>
          </cell>
          <cell r="Q112">
            <v>58157347.527499996</v>
          </cell>
          <cell r="R112">
            <v>56448709.302500002</v>
          </cell>
        </row>
        <row r="115">
          <cell r="D115">
            <v>84</v>
          </cell>
          <cell r="E115">
            <v>85</v>
          </cell>
          <cell r="F115">
            <v>86</v>
          </cell>
          <cell r="G115">
            <v>87</v>
          </cell>
          <cell r="H115">
            <v>88</v>
          </cell>
          <cell r="I115">
            <v>89</v>
          </cell>
          <cell r="J115">
            <v>90</v>
          </cell>
          <cell r="K115">
            <v>91</v>
          </cell>
          <cell r="L115">
            <v>92</v>
          </cell>
          <cell r="M115">
            <v>93</v>
          </cell>
          <cell r="N115">
            <v>94</v>
          </cell>
          <cell r="O115">
            <v>95</v>
          </cell>
          <cell r="P115">
            <v>96</v>
          </cell>
          <cell r="Q115">
            <v>97</v>
          </cell>
          <cell r="R115">
            <v>98</v>
          </cell>
        </row>
        <row r="116">
          <cell r="D116">
            <v>20127</v>
          </cell>
          <cell r="E116">
            <v>63138</v>
          </cell>
          <cell r="F116">
            <v>500401</v>
          </cell>
          <cell r="G116">
            <v>1329416</v>
          </cell>
          <cell r="H116">
            <v>3373992</v>
          </cell>
          <cell r="I116">
            <v>3881959</v>
          </cell>
          <cell r="J116">
            <v>3454243.852</v>
          </cell>
          <cell r="K116">
            <v>5569741.7879999997</v>
          </cell>
          <cell r="L116">
            <v>7927846.0099999998</v>
          </cell>
          <cell r="M116">
            <v>11613530.587000001</v>
          </cell>
          <cell r="N116">
            <v>19707135.007000003</v>
          </cell>
          <cell r="O116">
            <v>35935120.957800001</v>
          </cell>
          <cell r="P116">
            <v>25478958.238794774</v>
          </cell>
          <cell r="Q116">
            <v>58157347.527499996</v>
          </cell>
          <cell r="R116">
            <v>56448709.302500002</v>
          </cell>
        </row>
      </sheetData>
      <sheetData sheetId="11" refreshError="1">
        <row r="216">
          <cell r="D216">
            <v>1984</v>
          </cell>
          <cell r="E216">
            <v>1985</v>
          </cell>
          <cell r="F216">
            <v>1986</v>
          </cell>
          <cell r="G216">
            <v>1987</v>
          </cell>
          <cell r="H216">
            <v>1988</v>
          </cell>
          <cell r="I216">
            <v>1989</v>
          </cell>
          <cell r="J216">
            <v>1990</v>
          </cell>
          <cell r="K216">
            <v>1991</v>
          </cell>
          <cell r="L216">
            <v>1992</v>
          </cell>
          <cell r="M216">
            <v>1993</v>
          </cell>
          <cell r="N216">
            <v>1994</v>
          </cell>
          <cell r="O216">
            <v>1995</v>
          </cell>
          <cell r="P216">
            <v>1996</v>
          </cell>
          <cell r="Q216">
            <v>1997</v>
          </cell>
          <cell r="R216">
            <v>1998</v>
          </cell>
        </row>
        <row r="217">
          <cell r="C217" t="str">
            <v>Wages</v>
          </cell>
          <cell r="D217">
            <v>11.087</v>
          </cell>
          <cell r="E217">
            <v>50.015000000000001</v>
          </cell>
          <cell r="F217">
            <v>323.58999999999997</v>
          </cell>
          <cell r="G217">
            <v>899.64700000000005</v>
          </cell>
          <cell r="H217">
            <v>2067.7269999999999</v>
          </cell>
          <cell r="I217">
            <v>2741.6190000000001</v>
          </cell>
          <cell r="J217">
            <v>2299.5580019999998</v>
          </cell>
          <cell r="K217">
            <v>3542.4637879999996</v>
          </cell>
          <cell r="L217">
            <v>5126.2105599999995</v>
          </cell>
          <cell r="M217">
            <v>7134.1275369999994</v>
          </cell>
          <cell r="N217">
            <v>9257.4544569999998</v>
          </cell>
          <cell r="O217">
            <v>17917.881000000001</v>
          </cell>
          <cell r="P217">
            <v>29938.649000000001</v>
          </cell>
          <cell r="Q217">
            <v>50930.322999999997</v>
          </cell>
          <cell r="R217">
            <v>49405.881999999998</v>
          </cell>
        </row>
        <row r="218">
          <cell r="C218" t="str">
            <v>Supplies</v>
          </cell>
          <cell r="D218">
            <v>5.4720000000000004</v>
          </cell>
          <cell r="E218">
            <v>12.863</v>
          </cell>
          <cell r="F218">
            <v>125.054</v>
          </cell>
          <cell r="G218">
            <v>256.77100000000002</v>
          </cell>
          <cell r="H218">
            <v>535.56299999999999</v>
          </cell>
          <cell r="I218">
            <v>808.52099999999996</v>
          </cell>
          <cell r="J218">
            <v>710.18399999999997</v>
          </cell>
          <cell r="K218">
            <v>1384.519</v>
          </cell>
          <cell r="L218">
            <v>1667.1559999999999</v>
          </cell>
          <cell r="M218">
            <v>2705.5680000000002</v>
          </cell>
          <cell r="N218">
            <v>7703.2439999999997</v>
          </cell>
          <cell r="O218">
            <v>13677.482189999999</v>
          </cell>
          <cell r="P218">
            <v>2205.5243999999998</v>
          </cell>
          <cell r="Q218">
            <v>6259.4863000000005</v>
          </cell>
          <cell r="R218">
            <v>7163.698800000001</v>
          </cell>
        </row>
        <row r="219">
          <cell r="C219" t="str">
            <v>Contracts</v>
          </cell>
          <cell r="D219">
            <v>3.5680000000000001</v>
          </cell>
          <cell r="E219">
            <v>0.26</v>
          </cell>
          <cell r="F219">
            <v>51.756999999999998</v>
          </cell>
          <cell r="G219">
            <v>172.99799999999999</v>
          </cell>
          <cell r="H219">
            <v>770.702</v>
          </cell>
          <cell r="I219">
            <v>331.81900000000002</v>
          </cell>
          <cell r="J219">
            <v>444.50184999999999</v>
          </cell>
          <cell r="K219">
            <v>642.75900000000001</v>
          </cell>
          <cell r="L219">
            <v>1134.4794500000003</v>
          </cell>
          <cell r="M219">
            <v>1773.8350500000001</v>
          </cell>
          <cell r="N219">
            <v>2746.4365499999999</v>
          </cell>
          <cell r="O219">
            <v>4339.7577677999998</v>
          </cell>
          <cell r="P219">
            <v>-6665.2151612052239</v>
          </cell>
          <cell r="Q219">
            <v>967.53822749999983</v>
          </cell>
          <cell r="R219">
            <v>-120.87149749999782</v>
          </cell>
        </row>
        <row r="222">
          <cell r="D222">
            <v>1984</v>
          </cell>
          <cell r="E222">
            <v>1985</v>
          </cell>
          <cell r="F222">
            <v>1986</v>
          </cell>
          <cell r="G222">
            <v>1987</v>
          </cell>
          <cell r="H222">
            <v>1988</v>
          </cell>
          <cell r="I222">
            <v>1989</v>
          </cell>
          <cell r="J222">
            <v>1990</v>
          </cell>
          <cell r="K222">
            <v>1991</v>
          </cell>
          <cell r="L222">
            <v>1992</v>
          </cell>
          <cell r="M222">
            <v>1993</v>
          </cell>
          <cell r="N222">
            <v>1994</v>
          </cell>
          <cell r="O222">
            <v>1995</v>
          </cell>
          <cell r="P222">
            <v>1996</v>
          </cell>
          <cell r="Q222">
            <v>1997</v>
          </cell>
          <cell r="R222">
            <v>1998</v>
          </cell>
        </row>
        <row r="223">
          <cell r="C223" t="str">
            <v>Phase II Findings</v>
          </cell>
          <cell r="D223">
            <v>11.087</v>
          </cell>
          <cell r="E223">
            <v>50.015000000000001</v>
          </cell>
          <cell r="F223">
            <v>323.58999999999997</v>
          </cell>
          <cell r="G223">
            <v>899.64700000000005</v>
          </cell>
          <cell r="H223">
            <v>2067.7269999999999</v>
          </cell>
          <cell r="I223">
            <v>2741.6190000000001</v>
          </cell>
          <cell r="J223">
            <v>2299.5580019999998</v>
          </cell>
          <cell r="K223">
            <v>3542.4637879999996</v>
          </cell>
          <cell r="L223">
            <v>5126.2105599999995</v>
          </cell>
          <cell r="M223">
            <v>7134.1275369999994</v>
          </cell>
          <cell r="N223">
            <v>9257.4544569999998</v>
          </cell>
          <cell r="O223">
            <v>17917.881000000001</v>
          </cell>
          <cell r="P223">
            <v>29938.649000000001</v>
          </cell>
          <cell r="Q223">
            <v>50930.322999999997</v>
          </cell>
          <cell r="R223">
            <v>49405.881999999998</v>
          </cell>
        </row>
        <row r="224">
          <cell r="C224" t="str">
            <v xml:space="preserve">As Filed QRE </v>
          </cell>
          <cell r="D224" t="e">
            <v>#REF!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I224" t="e">
            <v>#REF!</v>
          </cell>
          <cell r="J224" t="e">
            <v>#REF!</v>
          </cell>
          <cell r="K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 t="e">
            <v>#REF!</v>
          </cell>
          <cell r="Q224" t="e">
            <v>#REF!</v>
          </cell>
          <cell r="R224" t="e">
            <v>#REF!</v>
          </cell>
        </row>
        <row r="225"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</row>
        <row r="226"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</row>
        <row r="227"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</row>
        <row r="228"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</row>
        <row r="229"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</row>
        <row r="230"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</row>
        <row r="231"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</row>
        <row r="232"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</row>
        <row r="233"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</row>
        <row r="234"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</row>
        <row r="235"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</row>
        <row r="236"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</row>
        <row r="237"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</row>
        <row r="238"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</row>
        <row r="239"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</row>
        <row r="240"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</row>
        <row r="241"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</row>
        <row r="242"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</row>
        <row r="243"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</row>
        <row r="244"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</row>
        <row r="245"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</row>
        <row r="248">
          <cell r="D248">
            <v>1984</v>
          </cell>
          <cell r="E248">
            <v>1985</v>
          </cell>
          <cell r="F248">
            <v>1986</v>
          </cell>
          <cell r="G248">
            <v>1987</v>
          </cell>
          <cell r="H248">
            <v>1988</v>
          </cell>
          <cell r="I248">
            <v>1989</v>
          </cell>
          <cell r="J248">
            <v>1990</v>
          </cell>
          <cell r="K248">
            <v>1991</v>
          </cell>
          <cell r="L248">
            <v>1992</v>
          </cell>
          <cell r="M248">
            <v>1993</v>
          </cell>
          <cell r="N248">
            <v>1994</v>
          </cell>
          <cell r="O248">
            <v>1995</v>
          </cell>
          <cell r="P248">
            <v>1996</v>
          </cell>
          <cell r="Q248">
            <v>1997</v>
          </cell>
          <cell r="R248">
            <v>1998</v>
          </cell>
        </row>
        <row r="249">
          <cell r="C249" t="str">
            <v>Phase II Findings</v>
          </cell>
          <cell r="D249">
            <v>5.4720000000000004</v>
          </cell>
          <cell r="E249">
            <v>12.863</v>
          </cell>
          <cell r="F249">
            <v>125.054</v>
          </cell>
          <cell r="G249">
            <v>256.77100000000002</v>
          </cell>
          <cell r="H249">
            <v>535.56299999999999</v>
          </cell>
          <cell r="I249">
            <v>808.52099999999996</v>
          </cell>
          <cell r="J249">
            <v>710.18399999999997</v>
          </cell>
          <cell r="K249">
            <v>1384.519</v>
          </cell>
          <cell r="L249">
            <v>1667.1559999999999</v>
          </cell>
          <cell r="M249">
            <v>2705.5680000000002</v>
          </cell>
          <cell r="N249">
            <v>7703.2439999999997</v>
          </cell>
          <cell r="O249">
            <v>13677.482189999999</v>
          </cell>
          <cell r="P249">
            <v>2205.5243999999998</v>
          </cell>
          <cell r="Q249">
            <v>6259.4863000000005</v>
          </cell>
          <cell r="R249">
            <v>7163.698800000001</v>
          </cell>
        </row>
        <row r="250">
          <cell r="C250" t="str">
            <v xml:space="preserve">As Filed QRE </v>
          </cell>
          <cell r="D250" t="e">
            <v>#REF!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I250" t="e">
            <v>#REF!</v>
          </cell>
          <cell r="J250" t="e">
            <v>#REF!</v>
          </cell>
          <cell r="K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 t="e">
            <v>#REF!</v>
          </cell>
          <cell r="Q250" t="e">
            <v>#REF!</v>
          </cell>
          <cell r="R250" t="e">
            <v>#REF!</v>
          </cell>
        </row>
        <row r="251">
          <cell r="C251"/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  <cell r="R251"/>
        </row>
        <row r="252">
          <cell r="C252"/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  <cell r="R252"/>
        </row>
        <row r="253">
          <cell r="C253"/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  <cell r="R253"/>
        </row>
        <row r="254">
          <cell r="C254"/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  <cell r="R254"/>
        </row>
        <row r="255">
          <cell r="C255"/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  <cell r="R255"/>
        </row>
        <row r="256">
          <cell r="C256"/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  <cell r="P256"/>
          <cell r="Q256"/>
          <cell r="R256"/>
        </row>
        <row r="257"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</row>
        <row r="258">
          <cell r="C258"/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  <cell r="P258"/>
          <cell r="Q258"/>
          <cell r="R258"/>
        </row>
        <row r="259">
          <cell r="C259"/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  <cell r="N259"/>
          <cell r="O259"/>
          <cell r="P259"/>
          <cell r="Q259"/>
          <cell r="R259"/>
        </row>
        <row r="260"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</row>
        <row r="261">
          <cell r="C261"/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  <cell r="N261"/>
          <cell r="O261"/>
          <cell r="P261"/>
          <cell r="Q261"/>
          <cell r="R261"/>
        </row>
        <row r="262">
          <cell r="C262"/>
          <cell r="D262"/>
          <cell r="E262"/>
          <cell r="F262"/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  <cell r="Q262"/>
          <cell r="R262"/>
        </row>
        <row r="263">
          <cell r="C263"/>
          <cell r="D263"/>
          <cell r="E263"/>
          <cell r="F263"/>
          <cell r="G263"/>
          <cell r="H263"/>
          <cell r="I263"/>
          <cell r="J263"/>
          <cell r="K263"/>
          <cell r="L263"/>
          <cell r="M263"/>
          <cell r="N263"/>
          <cell r="O263"/>
          <cell r="P263"/>
          <cell r="Q263"/>
          <cell r="R263"/>
        </row>
        <row r="264"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  <cell r="Q264"/>
          <cell r="R264"/>
        </row>
        <row r="265"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  <cell r="N265"/>
          <cell r="O265"/>
          <cell r="P265"/>
          <cell r="Q265"/>
          <cell r="R265"/>
        </row>
        <row r="266">
          <cell r="C266"/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  <cell r="R266"/>
        </row>
        <row r="267">
          <cell r="C267"/>
          <cell r="D267"/>
          <cell r="E267"/>
          <cell r="F267"/>
          <cell r="G267"/>
          <cell r="H267"/>
          <cell r="I267"/>
          <cell r="J267"/>
          <cell r="K267"/>
          <cell r="L267"/>
          <cell r="M267"/>
          <cell r="N267"/>
          <cell r="O267"/>
          <cell r="P267"/>
          <cell r="Q267"/>
          <cell r="R267"/>
        </row>
        <row r="268">
          <cell r="C268"/>
          <cell r="D268"/>
          <cell r="E268"/>
          <cell r="F268"/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  <cell r="R268"/>
        </row>
        <row r="269">
          <cell r="C269"/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  <cell r="N269"/>
          <cell r="O269"/>
          <cell r="P269"/>
          <cell r="Q269"/>
          <cell r="R269"/>
        </row>
        <row r="270">
          <cell r="C270"/>
          <cell r="D270"/>
          <cell r="E270"/>
          <cell r="F270"/>
          <cell r="G270"/>
          <cell r="H270"/>
          <cell r="I270"/>
          <cell r="J270"/>
          <cell r="K270"/>
          <cell r="L270"/>
          <cell r="M270"/>
          <cell r="N270"/>
          <cell r="O270"/>
          <cell r="P270"/>
          <cell r="Q270"/>
          <cell r="R270"/>
        </row>
        <row r="271">
          <cell r="C271"/>
          <cell r="D271"/>
          <cell r="E271"/>
          <cell r="F271"/>
          <cell r="G271"/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  <cell r="R271"/>
        </row>
        <row r="274">
          <cell r="D274">
            <v>1984</v>
          </cell>
          <cell r="E274">
            <v>1985</v>
          </cell>
          <cell r="F274">
            <v>1986</v>
          </cell>
          <cell r="G274">
            <v>1987</v>
          </cell>
          <cell r="H274">
            <v>1988</v>
          </cell>
          <cell r="I274">
            <v>1989</v>
          </cell>
          <cell r="J274">
            <v>1990</v>
          </cell>
          <cell r="K274">
            <v>1991</v>
          </cell>
          <cell r="L274">
            <v>1992</v>
          </cell>
          <cell r="M274">
            <v>1993</v>
          </cell>
          <cell r="N274">
            <v>1994</v>
          </cell>
          <cell r="O274">
            <v>1995</v>
          </cell>
          <cell r="P274">
            <v>1996</v>
          </cell>
          <cell r="Q274">
            <v>1997</v>
          </cell>
          <cell r="R274">
            <v>1998</v>
          </cell>
        </row>
        <row r="275">
          <cell r="C275" t="str">
            <v>Phase II Findings</v>
          </cell>
          <cell r="D275">
            <v>3.5680000000000001</v>
          </cell>
          <cell r="E275">
            <v>0.26</v>
          </cell>
          <cell r="F275">
            <v>51.756999999999998</v>
          </cell>
          <cell r="G275">
            <v>172.99799999999999</v>
          </cell>
          <cell r="H275">
            <v>770.702</v>
          </cell>
          <cell r="I275">
            <v>331.81900000000002</v>
          </cell>
          <cell r="J275">
            <v>444.50184999999999</v>
          </cell>
          <cell r="K275">
            <v>642.75900000000001</v>
          </cell>
          <cell r="L275">
            <v>1134.4794500000003</v>
          </cell>
          <cell r="M275">
            <v>1773.8350500000001</v>
          </cell>
          <cell r="N275">
            <v>2746.4365499999999</v>
          </cell>
          <cell r="O275">
            <v>4339.7577677999998</v>
          </cell>
          <cell r="P275">
            <v>-6665.2151612052239</v>
          </cell>
          <cell r="Q275">
            <v>967.53822749999983</v>
          </cell>
          <cell r="R275">
            <v>-120.87149749999782</v>
          </cell>
        </row>
        <row r="276">
          <cell r="C276" t="str">
            <v xml:space="preserve">As Filed QRE </v>
          </cell>
          <cell r="D276" t="e">
            <v>#REF!</v>
          </cell>
          <cell r="E276" t="e">
            <v>#REF!</v>
          </cell>
          <cell r="F276" t="e">
            <v>#REF!</v>
          </cell>
          <cell r="G276" t="e">
            <v>#REF!</v>
          </cell>
          <cell r="H276" t="e">
            <v>#REF!</v>
          </cell>
          <cell r="I276" t="e">
            <v>#REF!</v>
          </cell>
          <cell r="J276" t="e">
            <v>#REF!</v>
          </cell>
          <cell r="K276" t="e">
            <v>#REF!</v>
          </cell>
          <cell r="L276" t="e">
            <v>#REF!</v>
          </cell>
          <cell r="M276" t="e">
            <v>#REF!</v>
          </cell>
          <cell r="N276" t="e">
            <v>#REF!</v>
          </cell>
          <cell r="O276" t="e">
            <v>#REF!</v>
          </cell>
          <cell r="P276" t="e">
            <v>#REF!</v>
          </cell>
          <cell r="Q276" t="e">
            <v>#REF!</v>
          </cell>
          <cell r="R276" t="e">
            <v>#REF!</v>
          </cell>
        </row>
        <row r="277">
          <cell r="C277"/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  <cell r="R277"/>
        </row>
        <row r="278">
          <cell r="C278"/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  <cell r="R278"/>
        </row>
        <row r="279">
          <cell r="C279"/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  <cell r="R279"/>
        </row>
        <row r="280"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  <cell r="N280"/>
          <cell r="O280"/>
          <cell r="P280"/>
          <cell r="Q280"/>
          <cell r="R280"/>
        </row>
        <row r="281">
          <cell r="C281"/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  <cell r="R281"/>
        </row>
        <row r="282">
          <cell r="C282"/>
          <cell r="D282"/>
          <cell r="E282"/>
          <cell r="F282"/>
          <cell r="G282"/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  <cell r="R282"/>
        </row>
        <row r="283">
          <cell r="C283"/>
          <cell r="D283"/>
          <cell r="E283"/>
          <cell r="F283"/>
          <cell r="G283"/>
          <cell r="H283"/>
          <cell r="I283"/>
          <cell r="J283"/>
          <cell r="K283"/>
          <cell r="L283"/>
          <cell r="M283"/>
          <cell r="N283"/>
          <cell r="O283"/>
          <cell r="P283"/>
          <cell r="Q283"/>
          <cell r="R283"/>
        </row>
        <row r="284">
          <cell r="C284"/>
          <cell r="D284"/>
          <cell r="E284"/>
          <cell r="F284"/>
          <cell r="G284"/>
          <cell r="H284"/>
          <cell r="I284"/>
          <cell r="J284"/>
          <cell r="K284"/>
          <cell r="L284"/>
          <cell r="M284"/>
          <cell r="N284"/>
          <cell r="O284"/>
          <cell r="P284"/>
          <cell r="Q284"/>
          <cell r="R284"/>
        </row>
        <row r="285">
          <cell r="C285"/>
          <cell r="D285"/>
          <cell r="E285"/>
          <cell r="F285"/>
          <cell r="G285"/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  <cell r="R285"/>
        </row>
        <row r="286">
          <cell r="C286"/>
          <cell r="D286"/>
          <cell r="E286"/>
          <cell r="F286"/>
          <cell r="G286"/>
          <cell r="H286"/>
          <cell r="I286"/>
          <cell r="J286"/>
          <cell r="K286"/>
          <cell r="L286"/>
          <cell r="M286"/>
          <cell r="N286"/>
          <cell r="O286"/>
          <cell r="P286"/>
          <cell r="Q286"/>
          <cell r="R286"/>
        </row>
        <row r="287">
          <cell r="C287"/>
          <cell r="D287"/>
          <cell r="E287"/>
          <cell r="F287"/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</row>
        <row r="288">
          <cell r="C288"/>
          <cell r="D288"/>
          <cell r="E288"/>
          <cell r="F288"/>
          <cell r="G288"/>
          <cell r="H288"/>
          <cell r="I288"/>
          <cell r="J288"/>
          <cell r="K288"/>
          <cell r="L288"/>
          <cell r="M288"/>
          <cell r="N288"/>
          <cell r="O288"/>
          <cell r="P288"/>
          <cell r="Q288"/>
          <cell r="R288"/>
        </row>
        <row r="289">
          <cell r="C289"/>
          <cell r="D289"/>
          <cell r="E289"/>
          <cell r="F289"/>
          <cell r="G289"/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  <cell r="R289"/>
        </row>
        <row r="290">
          <cell r="C290"/>
          <cell r="D290"/>
          <cell r="E290"/>
          <cell r="F290"/>
          <cell r="G290"/>
          <cell r="H290"/>
          <cell r="I290"/>
          <cell r="J290"/>
          <cell r="K290"/>
          <cell r="L290"/>
          <cell r="M290"/>
          <cell r="N290"/>
          <cell r="O290"/>
          <cell r="P290"/>
          <cell r="Q290"/>
          <cell r="R290"/>
        </row>
        <row r="291">
          <cell r="C291"/>
          <cell r="D291"/>
          <cell r="E291"/>
          <cell r="F291"/>
          <cell r="G291"/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</row>
        <row r="292">
          <cell r="C292"/>
          <cell r="D292"/>
          <cell r="E292"/>
          <cell r="F292"/>
          <cell r="G292"/>
          <cell r="H292"/>
          <cell r="I292"/>
          <cell r="J292"/>
          <cell r="K292"/>
          <cell r="L292"/>
          <cell r="M292"/>
          <cell r="N292"/>
          <cell r="O292"/>
          <cell r="P292"/>
          <cell r="Q292"/>
          <cell r="R292"/>
        </row>
        <row r="293">
          <cell r="C293"/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</row>
        <row r="294">
          <cell r="C294"/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  <cell r="N294"/>
          <cell r="O294"/>
          <cell r="P294"/>
          <cell r="Q294"/>
          <cell r="R294"/>
        </row>
        <row r="295"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</row>
        <row r="296">
          <cell r="C296"/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  <cell r="R296"/>
        </row>
        <row r="297">
          <cell r="C297"/>
          <cell r="D297"/>
          <cell r="E297"/>
          <cell r="F297"/>
          <cell r="G297"/>
          <cell r="H297"/>
          <cell r="I297"/>
          <cell r="J297"/>
          <cell r="K297"/>
          <cell r="L297"/>
          <cell r="M297"/>
          <cell r="N297"/>
          <cell r="O297"/>
          <cell r="P297"/>
          <cell r="Q297"/>
          <cell r="R297"/>
        </row>
        <row r="300">
          <cell r="D300">
            <v>1984</v>
          </cell>
          <cell r="E300">
            <v>1985</v>
          </cell>
          <cell r="F300">
            <v>1986</v>
          </cell>
          <cell r="G300">
            <v>1987</v>
          </cell>
          <cell r="H300">
            <v>1988</v>
          </cell>
          <cell r="I300">
            <v>1989</v>
          </cell>
          <cell r="J300">
            <v>1990</v>
          </cell>
          <cell r="K300">
            <v>1991</v>
          </cell>
          <cell r="L300">
            <v>1992</v>
          </cell>
          <cell r="M300">
            <v>1993</v>
          </cell>
          <cell r="N300">
            <v>1994</v>
          </cell>
          <cell r="O300">
            <v>1995</v>
          </cell>
          <cell r="P300">
            <v>1996</v>
          </cell>
          <cell r="Q300">
            <v>1997</v>
          </cell>
          <cell r="R300">
            <v>1998</v>
          </cell>
        </row>
        <row r="301">
          <cell r="C301" t="str">
            <v>Phase II Findings</v>
          </cell>
          <cell r="D301">
            <v>20.127000000000002</v>
          </cell>
          <cell r="E301">
            <v>63.137999999999998</v>
          </cell>
          <cell r="F301">
            <v>500.40100000000001</v>
          </cell>
          <cell r="G301">
            <v>1329.4160000000002</v>
          </cell>
          <cell r="H301">
            <v>3373.9920000000002</v>
          </cell>
          <cell r="I301">
            <v>3881.9590000000003</v>
          </cell>
          <cell r="J301">
            <v>3454.2438520000001</v>
          </cell>
          <cell r="K301">
            <v>5569.7417879999994</v>
          </cell>
          <cell r="L301">
            <v>7927.8460099999993</v>
          </cell>
          <cell r="M301">
            <v>11613.530586999999</v>
          </cell>
          <cell r="N301">
            <v>19707.135006999997</v>
          </cell>
          <cell r="O301">
            <v>35935.120957799998</v>
          </cell>
          <cell r="P301">
            <v>25478.958238794774</v>
          </cell>
          <cell r="Q301">
            <v>58157.347527499995</v>
          </cell>
          <cell r="R301">
            <v>56448.709302499999</v>
          </cell>
        </row>
        <row r="302">
          <cell r="C302" t="str">
            <v xml:space="preserve">As Filed QRE </v>
          </cell>
          <cell r="D302" t="e">
            <v>#REF!</v>
          </cell>
          <cell r="E302" t="e">
            <v>#REF!</v>
          </cell>
          <cell r="F302" t="e">
            <v>#REF!</v>
          </cell>
          <cell r="G302" t="e">
            <v>#REF!</v>
          </cell>
          <cell r="H302" t="e">
            <v>#REF!</v>
          </cell>
          <cell r="I302" t="e">
            <v>#REF!</v>
          </cell>
          <cell r="J302" t="e">
            <v>#REF!</v>
          </cell>
          <cell r="K302" t="e">
            <v>#REF!</v>
          </cell>
          <cell r="L302" t="e">
            <v>#REF!</v>
          </cell>
          <cell r="M302" t="e">
            <v>#REF!</v>
          </cell>
          <cell r="N302" t="e">
            <v>#REF!</v>
          </cell>
          <cell r="O302" t="e">
            <v>#REF!</v>
          </cell>
          <cell r="P302" t="e">
            <v>#REF!</v>
          </cell>
          <cell r="Q302" t="e">
            <v>#REF!</v>
          </cell>
          <cell r="R302" t="e">
            <v>#REF!</v>
          </cell>
        </row>
        <row r="303">
          <cell r="C303"/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</row>
        <row r="304">
          <cell r="C304"/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</row>
        <row r="305">
          <cell r="C305"/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</row>
        <row r="306">
          <cell r="C306"/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</row>
        <row r="307">
          <cell r="C307"/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</row>
        <row r="308">
          <cell r="C308"/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09">
          <cell r="C309"/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</row>
        <row r="310">
          <cell r="C310"/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</row>
        <row r="311">
          <cell r="C311"/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</row>
        <row r="312">
          <cell r="C312"/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</row>
        <row r="313">
          <cell r="C313"/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</row>
        <row r="314">
          <cell r="C314"/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</row>
        <row r="315">
          <cell r="C315"/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</row>
        <row r="316">
          <cell r="C316"/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17">
          <cell r="C317"/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</row>
        <row r="318">
          <cell r="C318"/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</row>
        <row r="319">
          <cell r="C319"/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</row>
        <row r="320">
          <cell r="C320"/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</row>
        <row r="321">
          <cell r="C321"/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C322"/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3">
          <cell r="C323"/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</row>
        <row r="327">
          <cell r="D327" t="str">
            <v>Gross</v>
          </cell>
          <cell r="E327" t="str">
            <v>Reduced</v>
          </cell>
        </row>
        <row r="328">
          <cell r="C328" t="str">
            <v>1987</v>
          </cell>
          <cell r="D328" t="e">
            <v>#REF!</v>
          </cell>
          <cell r="E328" t="e">
            <v>#REF!</v>
          </cell>
        </row>
        <row r="329">
          <cell r="C329" t="str">
            <v>1988</v>
          </cell>
          <cell r="D329" t="e">
            <v>#REF!</v>
          </cell>
          <cell r="E329" t="e">
            <v>#REF!</v>
          </cell>
        </row>
        <row r="330">
          <cell r="C330" t="str">
            <v>1989</v>
          </cell>
          <cell r="D330" t="e">
            <v>#REF!</v>
          </cell>
          <cell r="E330" t="e">
            <v>#REF!</v>
          </cell>
        </row>
        <row r="331">
          <cell r="C331" t="str">
            <v>1990</v>
          </cell>
          <cell r="D331" t="e">
            <v>#REF!</v>
          </cell>
          <cell r="E331" t="e">
            <v>#REF!</v>
          </cell>
        </row>
        <row r="332">
          <cell r="C332" t="str">
            <v>1991</v>
          </cell>
          <cell r="D332">
            <v>222.78967152000001</v>
          </cell>
          <cell r="E332">
            <v>202.07023206864</v>
          </cell>
        </row>
        <row r="333">
          <cell r="C333" t="str">
            <v>1992</v>
          </cell>
          <cell r="D333">
            <v>317.11384039999996</v>
          </cell>
          <cell r="E333">
            <v>287.62225324280001</v>
          </cell>
        </row>
        <row r="334">
          <cell r="C334" t="str">
            <v>1993</v>
          </cell>
          <cell r="D334">
            <v>464.54122348000004</v>
          </cell>
          <cell r="E334">
            <v>421.33888969636007</v>
          </cell>
        </row>
        <row r="335">
          <cell r="C335" t="str">
            <v>1994</v>
          </cell>
          <cell r="D335">
            <v>788.2854002800002</v>
          </cell>
          <cell r="E335">
            <v>714.97485805396013</v>
          </cell>
        </row>
        <row r="336">
          <cell r="C336" t="str">
            <v>1995</v>
          </cell>
          <cell r="D336">
            <v>1437.404838312</v>
          </cell>
          <cell r="E336">
            <v>1303.7261883489841</v>
          </cell>
        </row>
        <row r="337">
          <cell r="C337" t="str">
            <v>1996</v>
          </cell>
          <cell r="D337">
            <v>1019.158329551791</v>
          </cell>
          <cell r="E337">
            <v>924.37660490347446</v>
          </cell>
        </row>
        <row r="338">
          <cell r="C338" t="str">
            <v>1997</v>
          </cell>
          <cell r="D338">
            <v>3198.6541140125</v>
          </cell>
          <cell r="E338">
            <v>2915.8930903337946</v>
          </cell>
        </row>
        <row r="339">
          <cell r="C339" t="str">
            <v>1998</v>
          </cell>
          <cell r="D339">
            <v>3104.6790116375</v>
          </cell>
          <cell r="E339">
            <v>2830.2253870087447</v>
          </cell>
        </row>
        <row r="340">
          <cell r="C340">
            <v>0</v>
          </cell>
          <cell r="D340">
            <v>0</v>
          </cell>
          <cell r="E340">
            <v>0</v>
          </cell>
        </row>
        <row r="341">
          <cell r="C341" t="str">
            <v xml:space="preserve">     Total</v>
          </cell>
          <cell r="D341">
            <v>10690.796183273791</v>
          </cell>
          <cell r="E341">
            <v>9725.5474706073182</v>
          </cell>
        </row>
        <row r="342">
          <cell r="C342">
            <v>0</v>
          </cell>
          <cell r="D342">
            <v>0</v>
          </cell>
          <cell r="E342">
            <v>0</v>
          </cell>
        </row>
        <row r="365">
          <cell r="E365">
            <v>11922041.689999999</v>
          </cell>
          <cell r="F365">
            <v>12694779.039999999</v>
          </cell>
          <cell r="G365">
            <v>13456633.050000001</v>
          </cell>
          <cell r="H365">
            <v>14229370.390000001</v>
          </cell>
          <cell r="I365">
            <v>14996093.039999999</v>
          </cell>
          <cell r="J365">
            <v>15763961.75</v>
          </cell>
          <cell r="K365">
            <v>16653546.26</v>
          </cell>
          <cell r="L365">
            <v>18240241.77</v>
          </cell>
          <cell r="M365">
            <v>19826937.280000001</v>
          </cell>
          <cell r="N365">
            <v>21376616.960000001</v>
          </cell>
          <cell r="O365">
            <v>22870053.800000001</v>
          </cell>
        </row>
        <row r="366">
          <cell r="E366">
            <v>19227246.629999999</v>
          </cell>
          <cell r="F366">
            <v>18774650.579999998</v>
          </cell>
          <cell r="G366">
            <v>18140893.010000002</v>
          </cell>
          <cell r="H366">
            <v>17402761.41</v>
          </cell>
          <cell r="I366">
            <v>16582788.550000001</v>
          </cell>
          <cell r="J366">
            <v>15763961.75</v>
          </cell>
          <cell r="K366">
            <v>15066850.75</v>
          </cell>
          <cell r="L366">
            <v>15066850.75</v>
          </cell>
          <cell r="M366">
            <v>15066850.75</v>
          </cell>
          <cell r="N366">
            <v>15066850.75</v>
          </cell>
          <cell r="O366">
            <v>15066850.75</v>
          </cell>
        </row>
        <row r="367">
          <cell r="E367">
            <v>7727806.9100000001</v>
          </cell>
          <cell r="F367">
            <v>9417179.7200000007</v>
          </cell>
          <cell r="G367">
            <v>11003875.23</v>
          </cell>
          <cell r="H367">
            <v>12590570.74</v>
          </cell>
          <cell r="I367">
            <v>14177266.25</v>
          </cell>
          <cell r="J367">
            <v>15763961.75</v>
          </cell>
          <cell r="K367">
            <v>17350657.260000002</v>
          </cell>
          <cell r="L367">
            <v>18937352.77</v>
          </cell>
          <cell r="M367">
            <v>20478366.350000001</v>
          </cell>
          <cell r="N367">
            <v>21960539.43</v>
          </cell>
          <cell r="O367">
            <v>23371872.800000001</v>
          </cell>
        </row>
        <row r="372">
          <cell r="E372">
            <v>-0.25</v>
          </cell>
          <cell r="F372">
            <v>-0.2</v>
          </cell>
          <cell r="G372">
            <v>-0.15</v>
          </cell>
          <cell r="H372">
            <v>-0.1</v>
          </cell>
          <cell r="I372">
            <v>-0.05</v>
          </cell>
          <cell r="J372">
            <v>0</v>
          </cell>
          <cell r="K372">
            <v>0.05</v>
          </cell>
          <cell r="L372">
            <v>0.1</v>
          </cell>
          <cell r="M372">
            <v>0.15</v>
          </cell>
          <cell r="N372">
            <v>0.2</v>
          </cell>
          <cell r="O372">
            <v>0.25</v>
          </cell>
        </row>
        <row r="373">
          <cell r="D373" t="str">
            <v>All QREs</v>
          </cell>
          <cell r="E373">
            <v>11922.04169</v>
          </cell>
          <cell r="F373">
            <v>12694.779039999999</v>
          </cell>
          <cell r="G373">
            <v>13456.63305</v>
          </cell>
          <cell r="H373">
            <v>14229.37039</v>
          </cell>
          <cell r="I373">
            <v>14996.09304</v>
          </cell>
          <cell r="J373">
            <v>15763.96175</v>
          </cell>
          <cell r="K373">
            <v>16653.546259999999</v>
          </cell>
          <cell r="L373">
            <v>18240.241770000001</v>
          </cell>
          <cell r="M373">
            <v>19826.937280000002</v>
          </cell>
          <cell r="N373">
            <v>21376.616959999999</v>
          </cell>
          <cell r="O373">
            <v>22870.053800000002</v>
          </cell>
        </row>
        <row r="374">
          <cell r="D374" t="str">
            <v>Base Year QREs</v>
          </cell>
          <cell r="E374">
            <v>19227.246629999998</v>
          </cell>
          <cell r="F374">
            <v>18774.650579999998</v>
          </cell>
          <cell r="G374">
            <v>18140.893010000003</v>
          </cell>
          <cell r="H374">
            <v>17402.761409999999</v>
          </cell>
          <cell r="I374">
            <v>16582.788550000001</v>
          </cell>
          <cell r="J374">
            <v>15763.96175</v>
          </cell>
          <cell r="K374">
            <v>15066.85075</v>
          </cell>
          <cell r="L374">
            <v>15066.85075</v>
          </cell>
          <cell r="M374">
            <v>15066.85075</v>
          </cell>
          <cell r="N374">
            <v>15066.85075</v>
          </cell>
          <cell r="O374">
            <v>15066.85075</v>
          </cell>
        </row>
        <row r="375">
          <cell r="D375" t="str">
            <v>Cur. Year QREs</v>
          </cell>
          <cell r="E375">
            <v>7727.8069100000002</v>
          </cell>
          <cell r="F375">
            <v>9417.1797200000001</v>
          </cell>
          <cell r="G375">
            <v>11003.87523</v>
          </cell>
          <cell r="H375">
            <v>12590.570740000001</v>
          </cell>
          <cell r="I375">
            <v>14177.266250000001</v>
          </cell>
          <cell r="J375">
            <v>15763.96175</v>
          </cell>
          <cell r="K375">
            <v>17350.65726</v>
          </cell>
          <cell r="L375">
            <v>18937.352770000001</v>
          </cell>
          <cell r="M375">
            <v>20478.36635</v>
          </cell>
          <cell r="N375">
            <v>21960.539430000001</v>
          </cell>
          <cell r="O375">
            <v>23371.872800000001</v>
          </cell>
        </row>
      </sheetData>
      <sheetData sheetId="12" refreshError="1">
        <row r="8">
          <cell r="B8"/>
        </row>
        <row r="9">
          <cell r="B9"/>
          <cell r="E9">
            <v>11087</v>
          </cell>
          <cell r="F9">
            <v>11087</v>
          </cell>
          <cell r="I9">
            <v>50015</v>
          </cell>
          <cell r="J9">
            <v>50015</v>
          </cell>
          <cell r="M9">
            <v>323590</v>
          </cell>
          <cell r="N9">
            <v>323590</v>
          </cell>
          <cell r="Q9">
            <v>899647</v>
          </cell>
          <cell r="R9">
            <v>899647</v>
          </cell>
          <cell r="U9">
            <v>2067727</v>
          </cell>
          <cell r="V9">
            <v>2067727</v>
          </cell>
          <cell r="W9">
            <v>0</v>
          </cell>
          <cell r="X9">
            <v>0</v>
          </cell>
          <cell r="Y9">
            <v>3352066</v>
          </cell>
          <cell r="Z9">
            <v>3352066</v>
          </cell>
          <cell r="AA9">
            <v>0</v>
          </cell>
          <cell r="AB9">
            <v>1</v>
          </cell>
          <cell r="AD9">
            <v>2741619</v>
          </cell>
          <cell r="AE9">
            <v>2741619</v>
          </cell>
          <cell r="AF9">
            <v>1</v>
          </cell>
          <cell r="AH9">
            <v>2364968.878</v>
          </cell>
          <cell r="AI9">
            <v>2299558.0019999999</v>
          </cell>
          <cell r="AJ9">
            <v>1</v>
          </cell>
          <cell r="AL9">
            <v>3426032.9020000002</v>
          </cell>
          <cell r="AM9">
            <v>3542463.7879999997</v>
          </cell>
          <cell r="AN9">
            <v>1</v>
          </cell>
          <cell r="AP9">
            <v>4621040.9079999998</v>
          </cell>
          <cell r="AQ9">
            <v>5126210.5599999996</v>
          </cell>
          <cell r="AR9">
            <v>1</v>
          </cell>
          <cell r="AT9">
            <v>7353704.7200000007</v>
          </cell>
          <cell r="AU9">
            <v>7134127.5369999995</v>
          </cell>
          <cell r="AV9">
            <v>1</v>
          </cell>
          <cell r="AX9">
            <v>9134388.2870000005</v>
          </cell>
          <cell r="AY9">
            <v>9257454.4570000004</v>
          </cell>
          <cell r="AZ9">
            <v>1</v>
          </cell>
          <cell r="BB9">
            <v>17761685.096699994</v>
          </cell>
          <cell r="BC9">
            <v>17917881</v>
          </cell>
          <cell r="BF9">
            <v>29422280.493699975</v>
          </cell>
          <cell r="BG9">
            <v>29938649</v>
          </cell>
          <cell r="BJ9">
            <v>50557924.736599997</v>
          </cell>
          <cell r="BK9">
            <v>50930323</v>
          </cell>
          <cell r="BN9">
            <v>49233100.005600043</v>
          </cell>
          <cell r="BO9">
            <v>49405882</v>
          </cell>
          <cell r="BP9">
            <v>7</v>
          </cell>
          <cell r="BQ9">
            <v>0</v>
          </cell>
          <cell r="BR9">
            <v>176616745.02760002</v>
          </cell>
          <cell r="BS9">
            <v>178294168.34399998</v>
          </cell>
          <cell r="BT9">
            <v>1677423.3163999617</v>
          </cell>
        </row>
        <row r="10">
          <cell r="B10"/>
          <cell r="E10">
            <v>5472</v>
          </cell>
          <cell r="F10">
            <v>5472</v>
          </cell>
          <cell r="I10">
            <v>12863</v>
          </cell>
          <cell r="J10">
            <v>12863</v>
          </cell>
          <cell r="M10">
            <v>125054</v>
          </cell>
          <cell r="N10">
            <v>125054</v>
          </cell>
          <cell r="Q10">
            <v>256771</v>
          </cell>
          <cell r="R10">
            <v>256771</v>
          </cell>
          <cell r="U10">
            <v>535563</v>
          </cell>
          <cell r="V10">
            <v>535563</v>
          </cell>
          <cell r="W10">
            <v>0</v>
          </cell>
          <cell r="X10">
            <v>0</v>
          </cell>
          <cell r="Y10">
            <v>935723</v>
          </cell>
          <cell r="Z10">
            <v>935723</v>
          </cell>
          <cell r="AA10">
            <v>0</v>
          </cell>
          <cell r="AD10">
            <v>808521</v>
          </cell>
          <cell r="AE10">
            <v>808521</v>
          </cell>
          <cell r="AH10">
            <v>714239</v>
          </cell>
          <cell r="AI10">
            <v>710184</v>
          </cell>
          <cell r="AL10">
            <v>1397172</v>
          </cell>
          <cell r="AM10">
            <v>1384519</v>
          </cell>
          <cell r="AP10">
            <v>1683615</v>
          </cell>
          <cell r="AQ10">
            <v>1667156</v>
          </cell>
          <cell r="AT10">
            <v>2726531</v>
          </cell>
          <cell r="AU10">
            <v>2705568</v>
          </cell>
          <cell r="AX10">
            <v>7723880</v>
          </cell>
          <cell r="AY10">
            <v>7703244</v>
          </cell>
          <cell r="BB10">
            <v>24610983</v>
          </cell>
          <cell r="BC10">
            <v>13677482.189999999</v>
          </cell>
          <cell r="BF10">
            <v>2232470.7999999998</v>
          </cell>
          <cell r="BG10">
            <v>2205524.4</v>
          </cell>
          <cell r="BJ10">
            <v>8856932.6999999993</v>
          </cell>
          <cell r="BK10">
            <v>6259486.3000000007</v>
          </cell>
          <cell r="BN10">
            <v>13919145</v>
          </cell>
          <cell r="BO10">
            <v>7163698.8000000007</v>
          </cell>
          <cell r="BP10">
            <v>0</v>
          </cell>
          <cell r="BQ10">
            <v>0</v>
          </cell>
          <cell r="BR10">
            <v>64673489.5</v>
          </cell>
          <cell r="BS10">
            <v>44285383.689999998</v>
          </cell>
          <cell r="BT10">
            <v>-20388105.810000002</v>
          </cell>
        </row>
        <row r="11">
          <cell r="B11"/>
          <cell r="E11">
            <v>3568</v>
          </cell>
          <cell r="F11">
            <v>3568</v>
          </cell>
          <cell r="I11">
            <v>260</v>
          </cell>
          <cell r="J11">
            <v>260</v>
          </cell>
          <cell r="M11">
            <v>51757</v>
          </cell>
          <cell r="N11">
            <v>51757</v>
          </cell>
          <cell r="Q11">
            <v>172998</v>
          </cell>
          <cell r="R11">
            <v>172998</v>
          </cell>
          <cell r="U11">
            <v>770702</v>
          </cell>
          <cell r="V11">
            <v>770702</v>
          </cell>
          <cell r="W11">
            <v>0</v>
          </cell>
          <cell r="X11">
            <v>0</v>
          </cell>
          <cell r="Y11">
            <v>999285</v>
          </cell>
          <cell r="Z11">
            <v>999285</v>
          </cell>
          <cell r="AA11">
            <v>0</v>
          </cell>
          <cell r="AD11">
            <v>331819</v>
          </cell>
          <cell r="AE11">
            <v>331819</v>
          </cell>
          <cell r="AH11">
            <v>363805.65</v>
          </cell>
          <cell r="AI11">
            <v>444501.85</v>
          </cell>
          <cell r="AL11">
            <v>464111.05</v>
          </cell>
          <cell r="AM11">
            <v>642759</v>
          </cell>
          <cell r="AP11">
            <v>759462.6</v>
          </cell>
          <cell r="AQ11">
            <v>1134479.4500000002</v>
          </cell>
          <cell r="AT11">
            <v>1383510.05</v>
          </cell>
          <cell r="AU11">
            <v>1773835.05</v>
          </cell>
          <cell r="AX11">
            <v>2427295</v>
          </cell>
          <cell r="AY11">
            <v>2746436.55</v>
          </cell>
          <cell r="BB11">
            <v>5976756.6377999987</v>
          </cell>
          <cell r="BC11">
            <v>4339757.7677999996</v>
          </cell>
          <cell r="BF11">
            <v>6597332.0587947778</v>
          </cell>
          <cell r="BG11">
            <v>-6665215.1612052238</v>
          </cell>
          <cell r="BJ11">
            <v>11089853.157499999</v>
          </cell>
          <cell r="BK11">
            <v>967538.2274999998</v>
          </cell>
          <cell r="BN11">
            <v>10010021.612500001</v>
          </cell>
          <cell r="BO11">
            <v>-120871.49749999781</v>
          </cell>
          <cell r="BP11">
            <v>0</v>
          </cell>
          <cell r="BQ11">
            <v>0</v>
          </cell>
          <cell r="BR11">
            <v>39403966.816594779</v>
          </cell>
          <cell r="BS11">
            <v>5595040.2365947785</v>
          </cell>
          <cell r="BT11">
            <v>-33808926.579999998</v>
          </cell>
        </row>
        <row r="12">
          <cell r="B12"/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</row>
        <row r="13">
          <cell r="B13"/>
          <cell r="C13">
            <v>0</v>
          </cell>
          <cell r="D13">
            <v>0</v>
          </cell>
          <cell r="E13">
            <v>20127</v>
          </cell>
          <cell r="F13">
            <v>20127</v>
          </cell>
          <cell r="G13">
            <v>0</v>
          </cell>
          <cell r="H13">
            <v>0</v>
          </cell>
          <cell r="I13">
            <v>63138</v>
          </cell>
          <cell r="J13">
            <v>63138</v>
          </cell>
          <cell r="K13">
            <v>0</v>
          </cell>
          <cell r="L13">
            <v>0</v>
          </cell>
          <cell r="M13">
            <v>500401</v>
          </cell>
          <cell r="N13">
            <v>500401</v>
          </cell>
          <cell r="O13">
            <v>0</v>
          </cell>
          <cell r="P13">
            <v>0</v>
          </cell>
          <cell r="Q13">
            <v>1329416</v>
          </cell>
          <cell r="R13">
            <v>1329416</v>
          </cell>
          <cell r="S13">
            <v>0</v>
          </cell>
          <cell r="T13">
            <v>0</v>
          </cell>
          <cell r="U13">
            <v>3373992</v>
          </cell>
          <cell r="V13">
            <v>3373992</v>
          </cell>
          <cell r="W13">
            <v>0</v>
          </cell>
          <cell r="X13">
            <v>0</v>
          </cell>
          <cell r="Y13">
            <v>5287074</v>
          </cell>
          <cell r="Z13">
            <v>5287074</v>
          </cell>
          <cell r="AA13">
            <v>0</v>
          </cell>
          <cell r="AB13">
            <v>1</v>
          </cell>
          <cell r="AC13">
            <v>0</v>
          </cell>
          <cell r="AD13">
            <v>3881959</v>
          </cell>
          <cell r="AE13">
            <v>3881959</v>
          </cell>
          <cell r="AF13">
            <v>1</v>
          </cell>
          <cell r="AG13">
            <v>0</v>
          </cell>
          <cell r="AH13">
            <v>3443013.5279999999</v>
          </cell>
          <cell r="AI13">
            <v>3454243.852</v>
          </cell>
          <cell r="AJ13">
            <v>1</v>
          </cell>
          <cell r="AK13">
            <v>0</v>
          </cell>
          <cell r="AL13">
            <v>5287315.9520000005</v>
          </cell>
          <cell r="AM13">
            <v>5569741.7879999997</v>
          </cell>
          <cell r="AN13">
            <v>1</v>
          </cell>
          <cell r="AO13">
            <v>0</v>
          </cell>
          <cell r="AP13">
            <v>7064118.5079999994</v>
          </cell>
          <cell r="AQ13">
            <v>7927846.0099999998</v>
          </cell>
          <cell r="AR13">
            <v>1</v>
          </cell>
          <cell r="AS13">
            <v>0</v>
          </cell>
          <cell r="AT13">
            <v>11463745.770000001</v>
          </cell>
          <cell r="AU13">
            <v>11613530.587000001</v>
          </cell>
          <cell r="AV13">
            <v>1</v>
          </cell>
          <cell r="AW13">
            <v>0</v>
          </cell>
          <cell r="AX13">
            <v>19285563.287</v>
          </cell>
          <cell r="AY13">
            <v>19707135.007000003</v>
          </cell>
          <cell r="AZ13">
            <v>1</v>
          </cell>
          <cell r="BA13">
            <v>0</v>
          </cell>
          <cell r="BB13">
            <v>48349424.734499998</v>
          </cell>
          <cell r="BC13">
            <v>35935120.957800001</v>
          </cell>
          <cell r="BD13">
            <v>0</v>
          </cell>
          <cell r="BE13">
            <v>0</v>
          </cell>
          <cell r="BF13">
            <v>38252083.352494754</v>
          </cell>
          <cell r="BG13">
            <v>25478958.238794774</v>
          </cell>
          <cell r="BH13">
            <v>0</v>
          </cell>
          <cell r="BI13">
            <v>0</v>
          </cell>
          <cell r="BJ13">
            <v>70504710.594099998</v>
          </cell>
          <cell r="BK13">
            <v>58157347.527499996</v>
          </cell>
          <cell r="BL13">
            <v>0</v>
          </cell>
          <cell r="BM13">
            <v>0</v>
          </cell>
          <cell r="BN13">
            <v>73162266.618100047</v>
          </cell>
          <cell r="BO13">
            <v>56448709.302500002</v>
          </cell>
          <cell r="BP13">
            <v>7</v>
          </cell>
          <cell r="BQ13">
            <v>0</v>
          </cell>
          <cell r="BR13">
            <v>280694201.34419477</v>
          </cell>
          <cell r="BS13">
            <v>228174592.27059475</v>
          </cell>
          <cell r="BT13">
            <v>-52519609.073600039</v>
          </cell>
        </row>
        <row r="14">
          <cell r="B14"/>
        </row>
        <row r="15">
          <cell r="B15" t="e">
            <v>#REF!</v>
          </cell>
        </row>
        <row r="16">
          <cell r="B16" t="e">
            <v>#REF!</v>
          </cell>
          <cell r="E16">
            <v>11087</v>
          </cell>
          <cell r="F16" t="e">
            <v>#REF!</v>
          </cell>
          <cell r="I16">
            <v>50015</v>
          </cell>
          <cell r="J16" t="e">
            <v>#REF!</v>
          </cell>
          <cell r="M16">
            <v>323590</v>
          </cell>
          <cell r="N16" t="e">
            <v>#REF!</v>
          </cell>
          <cell r="Q16">
            <v>899647</v>
          </cell>
          <cell r="R16" t="e">
            <v>#REF!</v>
          </cell>
          <cell r="U16">
            <v>2067727</v>
          </cell>
          <cell r="V16" t="e">
            <v>#REF!</v>
          </cell>
          <cell r="W16">
            <v>0</v>
          </cell>
          <cell r="X16">
            <v>0</v>
          </cell>
          <cell r="Y16">
            <v>3352066</v>
          </cell>
          <cell r="Z16" t="e">
            <v>#REF!</v>
          </cell>
          <cell r="AA16" t="e">
            <v>#REF!</v>
          </cell>
          <cell r="AD16">
            <v>2741619</v>
          </cell>
          <cell r="AE16" t="e">
            <v>#REF!</v>
          </cell>
          <cell r="AH16">
            <v>2809588</v>
          </cell>
          <cell r="AI16" t="e">
            <v>#REF!</v>
          </cell>
          <cell r="AL16">
            <v>4377397</v>
          </cell>
          <cell r="AM16" t="e">
            <v>#REF!</v>
          </cell>
          <cell r="AP16">
            <v>4698444</v>
          </cell>
          <cell r="AQ16" t="e">
            <v>#REF!</v>
          </cell>
          <cell r="AT16">
            <v>4319648</v>
          </cell>
          <cell r="AU16" t="e">
            <v>#REF!</v>
          </cell>
          <cell r="AX16">
            <v>5302315</v>
          </cell>
          <cell r="AY16" t="e">
            <v>#REF!</v>
          </cell>
          <cell r="BB16">
            <v>9586719</v>
          </cell>
          <cell r="BC16" t="e">
            <v>#REF!</v>
          </cell>
          <cell r="BF16">
            <v>13854048</v>
          </cell>
          <cell r="BG16" t="e">
            <v>#REF!</v>
          </cell>
          <cell r="BJ16">
            <v>33436790</v>
          </cell>
          <cell r="BK16" t="e">
            <v>#REF!</v>
          </cell>
          <cell r="BN16">
            <v>51732983</v>
          </cell>
          <cell r="BO16" t="e">
            <v>#REF!</v>
          </cell>
          <cell r="BP16">
            <v>0</v>
          </cell>
          <cell r="BQ16">
            <v>0</v>
          </cell>
          <cell r="BR16">
            <v>132859551</v>
          </cell>
          <cell r="BS16" t="e">
            <v>#REF!</v>
          </cell>
          <cell r="BT16" t="e">
            <v>#REF!</v>
          </cell>
        </row>
        <row r="17">
          <cell r="B17" t="e">
            <v>#REF!</v>
          </cell>
          <cell r="E17">
            <v>5472</v>
          </cell>
          <cell r="F17" t="e">
            <v>#REF!</v>
          </cell>
          <cell r="I17">
            <v>12863</v>
          </cell>
          <cell r="J17" t="e">
            <v>#REF!</v>
          </cell>
          <cell r="M17">
            <v>125054</v>
          </cell>
          <cell r="N17" t="e">
            <v>#REF!</v>
          </cell>
          <cell r="Q17">
            <v>256771</v>
          </cell>
          <cell r="R17" t="e">
            <v>#REF!</v>
          </cell>
          <cell r="U17">
            <v>535563</v>
          </cell>
          <cell r="V17" t="e">
            <v>#REF!</v>
          </cell>
          <cell r="W17">
            <v>0</v>
          </cell>
          <cell r="X17">
            <v>0</v>
          </cell>
          <cell r="Y17">
            <v>935723</v>
          </cell>
          <cell r="Z17" t="e">
            <v>#REF!</v>
          </cell>
          <cell r="AA17" t="e">
            <v>#REF!</v>
          </cell>
          <cell r="AD17">
            <v>808521</v>
          </cell>
          <cell r="AE17" t="e">
            <v>#REF!</v>
          </cell>
          <cell r="AH17">
            <v>827290</v>
          </cell>
          <cell r="AI17" t="e">
            <v>#REF!</v>
          </cell>
          <cell r="AL17">
            <v>1405466</v>
          </cell>
          <cell r="AM17" t="e">
            <v>#REF!</v>
          </cell>
          <cell r="AP17">
            <v>1631124</v>
          </cell>
          <cell r="AQ17" t="e">
            <v>#REF!</v>
          </cell>
          <cell r="AT17">
            <v>1155473</v>
          </cell>
          <cell r="AU17" t="e">
            <v>#REF!</v>
          </cell>
          <cell r="AX17">
            <v>1311723</v>
          </cell>
          <cell r="AY17" t="e">
            <v>#REF!</v>
          </cell>
          <cell r="BB17">
            <v>1387634</v>
          </cell>
          <cell r="BC17" t="e">
            <v>#REF!</v>
          </cell>
          <cell r="BF17">
            <v>3296508</v>
          </cell>
          <cell r="BG17" t="e">
            <v>#REF!</v>
          </cell>
          <cell r="BJ17">
            <v>6844107</v>
          </cell>
          <cell r="BK17" t="e">
            <v>#REF!</v>
          </cell>
          <cell r="BN17">
            <v>6280173</v>
          </cell>
          <cell r="BO17" t="e">
            <v>#REF!</v>
          </cell>
          <cell r="BP17">
            <v>0</v>
          </cell>
          <cell r="BQ17">
            <v>0</v>
          </cell>
          <cell r="BR17">
            <v>24948019</v>
          </cell>
          <cell r="BS17" t="e">
            <v>#REF!</v>
          </cell>
          <cell r="BT17" t="e">
            <v>#REF!</v>
          </cell>
        </row>
        <row r="18">
          <cell r="B18" t="e">
            <v>#REF!</v>
          </cell>
          <cell r="E18">
            <v>3568</v>
          </cell>
          <cell r="F18" t="e">
            <v>#REF!</v>
          </cell>
          <cell r="I18">
            <v>260</v>
          </cell>
          <cell r="J18" t="e">
            <v>#REF!</v>
          </cell>
          <cell r="M18">
            <v>51757</v>
          </cell>
          <cell r="N18" t="e">
            <v>#REF!</v>
          </cell>
          <cell r="Q18">
            <v>172998</v>
          </cell>
          <cell r="R18" t="e">
            <v>#REF!</v>
          </cell>
          <cell r="U18">
            <v>770702</v>
          </cell>
          <cell r="V18" t="e">
            <v>#REF!</v>
          </cell>
          <cell r="W18">
            <v>0</v>
          </cell>
          <cell r="X18">
            <v>0</v>
          </cell>
          <cell r="Y18">
            <v>999285</v>
          </cell>
          <cell r="Z18" t="e">
            <v>#REF!</v>
          </cell>
          <cell r="AA18" t="e">
            <v>#REF!</v>
          </cell>
          <cell r="AD18">
            <v>331819</v>
          </cell>
          <cell r="AE18" t="e">
            <v>#REF!</v>
          </cell>
          <cell r="AH18">
            <v>380220</v>
          </cell>
          <cell r="AI18" t="e">
            <v>#REF!</v>
          </cell>
          <cell r="AL18">
            <v>566408</v>
          </cell>
          <cell r="AM18" t="e">
            <v>#REF!</v>
          </cell>
          <cell r="AP18">
            <v>835546</v>
          </cell>
          <cell r="AQ18" t="e">
            <v>#REF!</v>
          </cell>
          <cell r="AT18">
            <v>1892597</v>
          </cell>
          <cell r="AU18" t="e">
            <v>#REF!</v>
          </cell>
          <cell r="AX18">
            <v>1906287</v>
          </cell>
          <cell r="AY18" t="e">
            <v>#REF!</v>
          </cell>
          <cell r="BB18">
            <v>3583572</v>
          </cell>
          <cell r="BC18" t="e">
            <v>#REF!</v>
          </cell>
          <cell r="BF18">
            <v>8386911</v>
          </cell>
          <cell r="BG18" t="e">
            <v>#REF!</v>
          </cell>
          <cell r="BJ18">
            <v>12021298</v>
          </cell>
          <cell r="BK18" t="e">
            <v>#REF!</v>
          </cell>
          <cell r="BN18">
            <v>13162696</v>
          </cell>
          <cell r="BO18" t="e">
            <v>#REF!</v>
          </cell>
          <cell r="BP18">
            <v>0</v>
          </cell>
          <cell r="BQ18">
            <v>0</v>
          </cell>
          <cell r="BR18">
            <v>43067354</v>
          </cell>
          <cell r="BS18" t="e">
            <v>#REF!</v>
          </cell>
          <cell r="BT18" t="e">
            <v>#REF!</v>
          </cell>
        </row>
        <row r="19">
          <cell r="B19" t="e">
            <v>#REF!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</row>
        <row r="20">
          <cell r="B20" t="e">
            <v>#REF!</v>
          </cell>
          <cell r="C20">
            <v>0</v>
          </cell>
          <cell r="D20">
            <v>0</v>
          </cell>
          <cell r="E20">
            <v>20127</v>
          </cell>
          <cell r="F20" t="e">
            <v>#REF!</v>
          </cell>
          <cell r="G20">
            <v>0</v>
          </cell>
          <cell r="H20">
            <v>0</v>
          </cell>
          <cell r="I20">
            <v>63138</v>
          </cell>
          <cell r="J20" t="e">
            <v>#REF!</v>
          </cell>
          <cell r="K20">
            <v>0</v>
          </cell>
          <cell r="L20">
            <v>0</v>
          </cell>
          <cell r="M20">
            <v>500401</v>
          </cell>
          <cell r="N20" t="e">
            <v>#REF!</v>
          </cell>
          <cell r="O20">
            <v>0</v>
          </cell>
          <cell r="P20">
            <v>0</v>
          </cell>
          <cell r="Q20">
            <v>1329416</v>
          </cell>
          <cell r="R20" t="e">
            <v>#REF!</v>
          </cell>
          <cell r="S20">
            <v>0</v>
          </cell>
          <cell r="T20">
            <v>0</v>
          </cell>
          <cell r="U20">
            <v>3373992</v>
          </cell>
          <cell r="V20" t="e">
            <v>#REF!</v>
          </cell>
          <cell r="W20">
            <v>0</v>
          </cell>
          <cell r="X20">
            <v>0</v>
          </cell>
          <cell r="Y20">
            <v>5287074</v>
          </cell>
          <cell r="Z20" t="e">
            <v>#REF!</v>
          </cell>
          <cell r="AA20" t="e">
            <v>#REF!</v>
          </cell>
          <cell r="AB20">
            <v>0</v>
          </cell>
          <cell r="AC20">
            <v>0</v>
          </cell>
          <cell r="AD20">
            <v>3881959</v>
          </cell>
          <cell r="AE20" t="e">
            <v>#REF!</v>
          </cell>
          <cell r="AF20">
            <v>0</v>
          </cell>
          <cell r="AG20">
            <v>0</v>
          </cell>
          <cell r="AH20">
            <v>4017098</v>
          </cell>
          <cell r="AI20" t="e">
            <v>#REF!</v>
          </cell>
          <cell r="AJ20">
            <v>0</v>
          </cell>
          <cell r="AK20">
            <v>0</v>
          </cell>
          <cell r="AL20">
            <v>6349271</v>
          </cell>
          <cell r="AM20" t="e">
            <v>#REF!</v>
          </cell>
          <cell r="AN20">
            <v>0</v>
          </cell>
          <cell r="AO20">
            <v>0</v>
          </cell>
          <cell r="AP20">
            <v>7165114</v>
          </cell>
          <cell r="AQ20" t="e">
            <v>#REF!</v>
          </cell>
          <cell r="AR20">
            <v>0</v>
          </cell>
          <cell r="AS20">
            <v>0</v>
          </cell>
          <cell r="AT20">
            <v>7367718</v>
          </cell>
          <cell r="AU20" t="e">
            <v>#REF!</v>
          </cell>
          <cell r="AV20">
            <v>0</v>
          </cell>
          <cell r="AW20">
            <v>0</v>
          </cell>
          <cell r="AX20">
            <v>8520325</v>
          </cell>
          <cell r="AY20" t="e">
            <v>#REF!</v>
          </cell>
          <cell r="AZ20">
            <v>0</v>
          </cell>
          <cell r="BA20">
            <v>0</v>
          </cell>
          <cell r="BB20">
            <v>14557925</v>
          </cell>
          <cell r="BC20" t="e">
            <v>#REF!</v>
          </cell>
          <cell r="BD20">
            <v>0</v>
          </cell>
          <cell r="BE20">
            <v>0</v>
          </cell>
          <cell r="BF20">
            <v>25537467</v>
          </cell>
          <cell r="BG20" t="e">
            <v>#REF!</v>
          </cell>
          <cell r="BH20">
            <v>0</v>
          </cell>
          <cell r="BI20">
            <v>0</v>
          </cell>
          <cell r="BJ20">
            <v>52302195</v>
          </cell>
          <cell r="BK20" t="e">
            <v>#REF!</v>
          </cell>
          <cell r="BL20">
            <v>0</v>
          </cell>
          <cell r="BM20">
            <v>0</v>
          </cell>
          <cell r="BN20">
            <v>71175852</v>
          </cell>
          <cell r="BO20" t="e">
            <v>#REF!</v>
          </cell>
          <cell r="BP20">
            <v>0</v>
          </cell>
          <cell r="BQ20">
            <v>0</v>
          </cell>
          <cell r="BR20">
            <v>200874924</v>
          </cell>
          <cell r="BS20" t="e">
            <v>#REF!</v>
          </cell>
          <cell r="BT20" t="e">
            <v>#REF!</v>
          </cell>
        </row>
        <row r="21">
          <cell r="B21" t="e">
            <v>#REF!</v>
          </cell>
        </row>
        <row r="22">
          <cell r="B22" t="str">
            <v>||</v>
          </cell>
        </row>
        <row r="23">
          <cell r="B23" t="str">
            <v>||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  <cell r="M23">
            <v>0</v>
          </cell>
          <cell r="N23">
            <v>0</v>
          </cell>
          <cell r="Q23">
            <v>0</v>
          </cell>
          <cell r="R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D23">
            <v>0</v>
          </cell>
          <cell r="AE23">
            <v>0</v>
          </cell>
          <cell r="AH23">
            <v>0</v>
          </cell>
          <cell r="AI23">
            <v>0</v>
          </cell>
          <cell r="AL23">
            <v>0</v>
          </cell>
          <cell r="AM23">
            <v>0</v>
          </cell>
          <cell r="AP23">
            <v>0</v>
          </cell>
          <cell r="AQ23">
            <v>0</v>
          </cell>
          <cell r="AT23">
            <v>0</v>
          </cell>
          <cell r="AU23">
            <v>0</v>
          </cell>
          <cell r="AX23">
            <v>0</v>
          </cell>
          <cell r="AY23">
            <v>0</v>
          </cell>
          <cell r="BB23">
            <v>0</v>
          </cell>
          <cell r="BC23">
            <v>0</v>
          </cell>
          <cell r="BF23">
            <v>0</v>
          </cell>
          <cell r="BG23">
            <v>0</v>
          </cell>
          <cell r="BJ23">
            <v>0</v>
          </cell>
          <cell r="BK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</row>
        <row r="24">
          <cell r="B24" t="str">
            <v>||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  <cell r="M24">
            <v>0</v>
          </cell>
          <cell r="N24">
            <v>0</v>
          </cell>
          <cell r="Q24">
            <v>0</v>
          </cell>
          <cell r="R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D24">
            <v>0</v>
          </cell>
          <cell r="AE24">
            <v>0</v>
          </cell>
          <cell r="AH24">
            <v>0</v>
          </cell>
          <cell r="AI24">
            <v>0</v>
          </cell>
          <cell r="AL24">
            <v>0</v>
          </cell>
          <cell r="AM24">
            <v>0</v>
          </cell>
          <cell r="AP24">
            <v>0</v>
          </cell>
          <cell r="AQ24">
            <v>0</v>
          </cell>
          <cell r="AT24">
            <v>0</v>
          </cell>
          <cell r="AU24">
            <v>0</v>
          </cell>
          <cell r="AX24">
            <v>0</v>
          </cell>
          <cell r="AY24">
            <v>0</v>
          </cell>
          <cell r="BB24">
            <v>0</v>
          </cell>
          <cell r="BC24">
            <v>0</v>
          </cell>
          <cell r="BF24">
            <v>0</v>
          </cell>
          <cell r="BG24">
            <v>0</v>
          </cell>
          <cell r="BJ24">
            <v>0</v>
          </cell>
          <cell r="BK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</row>
        <row r="25">
          <cell r="B25" t="str">
            <v>||</v>
          </cell>
          <cell r="E25">
            <v>0</v>
          </cell>
          <cell r="F25">
            <v>0</v>
          </cell>
          <cell r="I25">
            <v>0</v>
          </cell>
          <cell r="J25">
            <v>0</v>
          </cell>
          <cell r="M25">
            <v>0</v>
          </cell>
          <cell r="N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D25">
            <v>0</v>
          </cell>
          <cell r="AE25">
            <v>0</v>
          </cell>
          <cell r="AH25">
            <v>0</v>
          </cell>
          <cell r="AI25">
            <v>0</v>
          </cell>
          <cell r="AL25">
            <v>0</v>
          </cell>
          <cell r="AM25">
            <v>0</v>
          </cell>
          <cell r="AP25">
            <v>0</v>
          </cell>
          <cell r="AQ25">
            <v>0</v>
          </cell>
          <cell r="AT25">
            <v>0</v>
          </cell>
          <cell r="AU25">
            <v>0</v>
          </cell>
          <cell r="AX25">
            <v>0</v>
          </cell>
          <cell r="AY25">
            <v>0</v>
          </cell>
          <cell r="BB25">
            <v>0</v>
          </cell>
          <cell r="BC25">
            <v>0</v>
          </cell>
          <cell r="BF25">
            <v>0</v>
          </cell>
          <cell r="BG25">
            <v>0</v>
          </cell>
          <cell r="BJ25">
            <v>0</v>
          </cell>
          <cell r="BK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</row>
        <row r="26">
          <cell r="B26" t="str">
            <v>||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</row>
        <row r="27">
          <cell r="B27" t="str">
            <v>||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</row>
        <row r="28">
          <cell r="B28" t="str">
            <v>||</v>
          </cell>
        </row>
        <row r="29">
          <cell r="B29" t="str">
            <v>||</v>
          </cell>
        </row>
        <row r="30">
          <cell r="B30" t="str">
            <v>||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  <cell r="M30">
            <v>0</v>
          </cell>
          <cell r="N30">
            <v>0</v>
          </cell>
          <cell r="Q30">
            <v>0</v>
          </cell>
          <cell r="R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D30">
            <v>0</v>
          </cell>
          <cell r="AE30">
            <v>0</v>
          </cell>
          <cell r="AH30">
            <v>0</v>
          </cell>
          <cell r="AI30">
            <v>0</v>
          </cell>
          <cell r="AL30">
            <v>0</v>
          </cell>
          <cell r="AM30">
            <v>0</v>
          </cell>
          <cell r="AP30">
            <v>0</v>
          </cell>
          <cell r="AQ30">
            <v>0</v>
          </cell>
          <cell r="AT30">
            <v>0</v>
          </cell>
          <cell r="AU30">
            <v>0</v>
          </cell>
          <cell r="AX30">
            <v>0</v>
          </cell>
          <cell r="AY30">
            <v>0</v>
          </cell>
          <cell r="BB30">
            <v>0</v>
          </cell>
          <cell r="BC30">
            <v>0</v>
          </cell>
          <cell r="BF30">
            <v>0</v>
          </cell>
          <cell r="BG30">
            <v>0</v>
          </cell>
          <cell r="BJ30">
            <v>0</v>
          </cell>
          <cell r="BK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</row>
        <row r="31">
          <cell r="B31" t="str">
            <v>||</v>
          </cell>
          <cell r="E31">
            <v>0</v>
          </cell>
          <cell r="F31">
            <v>0</v>
          </cell>
          <cell r="I31">
            <v>0</v>
          </cell>
          <cell r="J31">
            <v>0</v>
          </cell>
          <cell r="M31">
            <v>0</v>
          </cell>
          <cell r="N31">
            <v>0</v>
          </cell>
          <cell r="Q31">
            <v>0</v>
          </cell>
          <cell r="R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D31">
            <v>0</v>
          </cell>
          <cell r="AE31">
            <v>0</v>
          </cell>
          <cell r="AH31">
            <v>0</v>
          </cell>
          <cell r="AI31">
            <v>0</v>
          </cell>
          <cell r="AL31">
            <v>0</v>
          </cell>
          <cell r="AM31">
            <v>0</v>
          </cell>
          <cell r="AP31">
            <v>0</v>
          </cell>
          <cell r="AQ31">
            <v>0</v>
          </cell>
          <cell r="AT31">
            <v>0</v>
          </cell>
          <cell r="AU31">
            <v>0</v>
          </cell>
          <cell r="AX31">
            <v>0</v>
          </cell>
          <cell r="AY31">
            <v>0</v>
          </cell>
          <cell r="BB31">
            <v>0</v>
          </cell>
          <cell r="BC31">
            <v>0</v>
          </cell>
          <cell r="BF31">
            <v>0</v>
          </cell>
          <cell r="BG31">
            <v>0</v>
          </cell>
          <cell r="BJ31">
            <v>0</v>
          </cell>
          <cell r="BK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</row>
        <row r="32">
          <cell r="B32" t="str">
            <v>||</v>
          </cell>
          <cell r="E32">
            <v>0</v>
          </cell>
          <cell r="F32">
            <v>0</v>
          </cell>
          <cell r="I32">
            <v>0</v>
          </cell>
          <cell r="J32">
            <v>0</v>
          </cell>
          <cell r="M32">
            <v>0</v>
          </cell>
          <cell r="N32">
            <v>0</v>
          </cell>
          <cell r="Q32">
            <v>0</v>
          </cell>
          <cell r="R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D32">
            <v>0</v>
          </cell>
          <cell r="AE32">
            <v>0</v>
          </cell>
          <cell r="AH32">
            <v>0</v>
          </cell>
          <cell r="AI32">
            <v>0</v>
          </cell>
          <cell r="AL32">
            <v>0</v>
          </cell>
          <cell r="AM32">
            <v>0</v>
          </cell>
          <cell r="AP32">
            <v>0</v>
          </cell>
          <cell r="AQ32">
            <v>0</v>
          </cell>
          <cell r="AT32">
            <v>0</v>
          </cell>
          <cell r="AU32">
            <v>0</v>
          </cell>
          <cell r="AX32">
            <v>0</v>
          </cell>
          <cell r="AY32">
            <v>0</v>
          </cell>
          <cell r="BB32">
            <v>0</v>
          </cell>
          <cell r="BC32">
            <v>0</v>
          </cell>
          <cell r="BF32">
            <v>0</v>
          </cell>
          <cell r="BG32">
            <v>0</v>
          </cell>
          <cell r="BJ32">
            <v>0</v>
          </cell>
          <cell r="BK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</row>
        <row r="33">
          <cell r="B33" t="str">
            <v>||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</row>
        <row r="34">
          <cell r="B34" t="str">
            <v>||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</row>
        <row r="35">
          <cell r="B35" t="str">
            <v>||</v>
          </cell>
        </row>
        <row r="36">
          <cell r="B36" t="str">
            <v>||</v>
          </cell>
        </row>
        <row r="37">
          <cell r="B37" t="str">
            <v>||</v>
          </cell>
          <cell r="E37">
            <v>0</v>
          </cell>
          <cell r="F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Q37">
            <v>0</v>
          </cell>
          <cell r="R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D37">
            <v>0</v>
          </cell>
          <cell r="AE37">
            <v>0</v>
          </cell>
          <cell r="AH37">
            <v>0</v>
          </cell>
          <cell r="AI37">
            <v>0</v>
          </cell>
          <cell r="AL37">
            <v>0</v>
          </cell>
          <cell r="AM37">
            <v>0</v>
          </cell>
          <cell r="AP37">
            <v>0</v>
          </cell>
          <cell r="AQ37">
            <v>0</v>
          </cell>
          <cell r="AT37">
            <v>0</v>
          </cell>
          <cell r="AU37">
            <v>0</v>
          </cell>
          <cell r="AX37">
            <v>0</v>
          </cell>
          <cell r="AY37">
            <v>0</v>
          </cell>
          <cell r="BB37">
            <v>0</v>
          </cell>
          <cell r="BC37">
            <v>0</v>
          </cell>
          <cell r="BF37">
            <v>0</v>
          </cell>
          <cell r="BG37">
            <v>0</v>
          </cell>
          <cell r="BJ37">
            <v>0</v>
          </cell>
          <cell r="BK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</row>
        <row r="38">
          <cell r="B38" t="str">
            <v>||</v>
          </cell>
          <cell r="E38">
            <v>0</v>
          </cell>
          <cell r="F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Q38">
            <v>0</v>
          </cell>
          <cell r="R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D38">
            <v>0</v>
          </cell>
          <cell r="AE38">
            <v>0</v>
          </cell>
          <cell r="AH38">
            <v>0</v>
          </cell>
          <cell r="AI38">
            <v>0</v>
          </cell>
          <cell r="AL38">
            <v>0</v>
          </cell>
          <cell r="AM38">
            <v>0</v>
          </cell>
          <cell r="AP38">
            <v>0</v>
          </cell>
          <cell r="AQ38">
            <v>0</v>
          </cell>
          <cell r="AT38">
            <v>0</v>
          </cell>
          <cell r="AU38">
            <v>0</v>
          </cell>
          <cell r="AX38">
            <v>0</v>
          </cell>
          <cell r="AY38">
            <v>0</v>
          </cell>
          <cell r="BB38">
            <v>0</v>
          </cell>
          <cell r="BC38">
            <v>0</v>
          </cell>
          <cell r="BF38">
            <v>0</v>
          </cell>
          <cell r="BG38">
            <v>0</v>
          </cell>
          <cell r="BJ38">
            <v>0</v>
          </cell>
          <cell r="BK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</row>
        <row r="39">
          <cell r="B39" t="str">
            <v>||</v>
          </cell>
          <cell r="E39">
            <v>0</v>
          </cell>
          <cell r="F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Q39">
            <v>0</v>
          </cell>
          <cell r="R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D39">
            <v>0</v>
          </cell>
          <cell r="AE39">
            <v>0</v>
          </cell>
          <cell r="AH39">
            <v>0</v>
          </cell>
          <cell r="AI39">
            <v>0</v>
          </cell>
          <cell r="AL39">
            <v>0</v>
          </cell>
          <cell r="AM39">
            <v>0</v>
          </cell>
          <cell r="AP39">
            <v>0</v>
          </cell>
          <cell r="AQ39">
            <v>0</v>
          </cell>
          <cell r="AT39">
            <v>0</v>
          </cell>
          <cell r="AU39">
            <v>0</v>
          </cell>
          <cell r="AX39">
            <v>0</v>
          </cell>
          <cell r="AY39">
            <v>0</v>
          </cell>
          <cell r="BB39">
            <v>0</v>
          </cell>
          <cell r="BC39">
            <v>0</v>
          </cell>
          <cell r="BF39">
            <v>0</v>
          </cell>
          <cell r="BG39">
            <v>0</v>
          </cell>
          <cell r="BJ39">
            <v>0</v>
          </cell>
          <cell r="BK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</row>
        <row r="40">
          <cell r="B40" t="str">
            <v>||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</row>
        <row r="41">
          <cell r="B41" t="str">
            <v>||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</row>
        <row r="42">
          <cell r="B42" t="str">
            <v>||</v>
          </cell>
        </row>
        <row r="43">
          <cell r="B43" t="str">
            <v>||</v>
          </cell>
        </row>
        <row r="44">
          <cell r="B44" t="str">
            <v>||</v>
          </cell>
          <cell r="E44">
            <v>0</v>
          </cell>
          <cell r="F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Q44">
            <v>0</v>
          </cell>
          <cell r="R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D44">
            <v>0</v>
          </cell>
          <cell r="AE44">
            <v>0</v>
          </cell>
          <cell r="AH44">
            <v>0</v>
          </cell>
          <cell r="AI44">
            <v>0</v>
          </cell>
          <cell r="AL44">
            <v>0</v>
          </cell>
          <cell r="AM44">
            <v>0</v>
          </cell>
          <cell r="AP44">
            <v>0</v>
          </cell>
          <cell r="AQ44">
            <v>0</v>
          </cell>
          <cell r="AT44">
            <v>0</v>
          </cell>
          <cell r="AU44">
            <v>0</v>
          </cell>
          <cell r="AX44">
            <v>0</v>
          </cell>
          <cell r="AY44">
            <v>0</v>
          </cell>
          <cell r="BB44">
            <v>0</v>
          </cell>
          <cell r="BC44">
            <v>0</v>
          </cell>
          <cell r="BF44">
            <v>0</v>
          </cell>
          <cell r="BG44">
            <v>0</v>
          </cell>
          <cell r="BJ44">
            <v>0</v>
          </cell>
          <cell r="BK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</row>
        <row r="45">
          <cell r="B45" t="str">
            <v>||</v>
          </cell>
          <cell r="E45">
            <v>0</v>
          </cell>
          <cell r="F45">
            <v>0</v>
          </cell>
          <cell r="I45">
            <v>0</v>
          </cell>
          <cell r="J45">
            <v>0</v>
          </cell>
          <cell r="M45">
            <v>0</v>
          </cell>
          <cell r="N45">
            <v>0</v>
          </cell>
          <cell r="Q45">
            <v>0</v>
          </cell>
          <cell r="R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D45">
            <v>0</v>
          </cell>
          <cell r="AE45">
            <v>0</v>
          </cell>
          <cell r="AH45">
            <v>0</v>
          </cell>
          <cell r="AI45">
            <v>0</v>
          </cell>
          <cell r="AL45">
            <v>0</v>
          </cell>
          <cell r="AM45">
            <v>0</v>
          </cell>
          <cell r="AP45">
            <v>0</v>
          </cell>
          <cell r="AQ45">
            <v>0</v>
          </cell>
          <cell r="AT45">
            <v>0</v>
          </cell>
          <cell r="AU45">
            <v>0</v>
          </cell>
          <cell r="AX45">
            <v>0</v>
          </cell>
          <cell r="AY45">
            <v>0</v>
          </cell>
          <cell r="BB45">
            <v>0</v>
          </cell>
          <cell r="BC45">
            <v>0</v>
          </cell>
          <cell r="BF45">
            <v>0</v>
          </cell>
          <cell r="BG45">
            <v>0</v>
          </cell>
          <cell r="BJ45">
            <v>0</v>
          </cell>
          <cell r="BK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</row>
        <row r="46">
          <cell r="B46" t="str">
            <v>||</v>
          </cell>
          <cell r="E46">
            <v>0</v>
          </cell>
          <cell r="F46">
            <v>0</v>
          </cell>
          <cell r="I46">
            <v>0</v>
          </cell>
          <cell r="J46">
            <v>0</v>
          </cell>
          <cell r="M46">
            <v>0</v>
          </cell>
          <cell r="N46">
            <v>0</v>
          </cell>
          <cell r="Q46">
            <v>0</v>
          </cell>
          <cell r="R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D46">
            <v>0</v>
          </cell>
          <cell r="AE46">
            <v>0</v>
          </cell>
          <cell r="AH46">
            <v>0</v>
          </cell>
          <cell r="AI46">
            <v>0</v>
          </cell>
          <cell r="AL46">
            <v>0</v>
          </cell>
          <cell r="AM46">
            <v>0</v>
          </cell>
          <cell r="AP46">
            <v>0</v>
          </cell>
          <cell r="AQ46">
            <v>0</v>
          </cell>
          <cell r="AT46">
            <v>0</v>
          </cell>
          <cell r="AU46">
            <v>0</v>
          </cell>
          <cell r="AX46">
            <v>0</v>
          </cell>
          <cell r="AY46">
            <v>0</v>
          </cell>
          <cell r="BB46">
            <v>0</v>
          </cell>
          <cell r="BC46">
            <v>0</v>
          </cell>
          <cell r="BF46">
            <v>0</v>
          </cell>
          <cell r="BG46">
            <v>0</v>
          </cell>
          <cell r="BJ46">
            <v>0</v>
          </cell>
          <cell r="BK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</row>
        <row r="47">
          <cell r="B47" t="str">
            <v>||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</row>
        <row r="48">
          <cell r="B48" t="str">
            <v>||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</row>
        <row r="49">
          <cell r="B49" t="str">
            <v>||</v>
          </cell>
        </row>
        <row r="50">
          <cell r="B50" t="str">
            <v>||</v>
          </cell>
        </row>
        <row r="51">
          <cell r="B51" t="str">
            <v>||</v>
          </cell>
          <cell r="E51">
            <v>0</v>
          </cell>
          <cell r="F51">
            <v>0</v>
          </cell>
          <cell r="I51">
            <v>0</v>
          </cell>
          <cell r="J51">
            <v>0</v>
          </cell>
          <cell r="M51">
            <v>0</v>
          </cell>
          <cell r="N51">
            <v>0</v>
          </cell>
          <cell r="Q51">
            <v>0</v>
          </cell>
          <cell r="R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D51">
            <v>0</v>
          </cell>
          <cell r="AE51">
            <v>0</v>
          </cell>
          <cell r="AH51">
            <v>0</v>
          </cell>
          <cell r="AI51">
            <v>0</v>
          </cell>
          <cell r="AL51">
            <v>0</v>
          </cell>
          <cell r="AM51">
            <v>0</v>
          </cell>
          <cell r="AP51">
            <v>0</v>
          </cell>
          <cell r="AQ51">
            <v>0</v>
          </cell>
          <cell r="AT51">
            <v>0</v>
          </cell>
          <cell r="AU51">
            <v>0</v>
          </cell>
          <cell r="AX51">
            <v>0</v>
          </cell>
          <cell r="AY51">
            <v>0</v>
          </cell>
          <cell r="BB51">
            <v>0</v>
          </cell>
          <cell r="BC51">
            <v>0</v>
          </cell>
          <cell r="BF51" t="str">
            <v xml:space="preserve"> </v>
          </cell>
          <cell r="BG51" t="str">
            <v xml:space="preserve"> </v>
          </cell>
          <cell r="BJ51">
            <v>0</v>
          </cell>
          <cell r="BK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</row>
        <row r="52">
          <cell r="B52" t="str">
            <v>||</v>
          </cell>
          <cell r="E52">
            <v>0</v>
          </cell>
          <cell r="F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Q52">
            <v>0</v>
          </cell>
          <cell r="R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D52">
            <v>0</v>
          </cell>
          <cell r="AE52">
            <v>0</v>
          </cell>
          <cell r="AH52">
            <v>0</v>
          </cell>
          <cell r="AI52">
            <v>0</v>
          </cell>
          <cell r="AL52">
            <v>0</v>
          </cell>
          <cell r="AM52">
            <v>0</v>
          </cell>
          <cell r="AP52">
            <v>0</v>
          </cell>
          <cell r="AQ52">
            <v>0</v>
          </cell>
          <cell r="AT52">
            <v>0</v>
          </cell>
          <cell r="AU52">
            <v>0</v>
          </cell>
          <cell r="AX52">
            <v>0</v>
          </cell>
          <cell r="AY52">
            <v>0</v>
          </cell>
          <cell r="BB52">
            <v>0</v>
          </cell>
          <cell r="BC52">
            <v>0</v>
          </cell>
          <cell r="BF52">
            <v>0</v>
          </cell>
          <cell r="BG52">
            <v>0</v>
          </cell>
          <cell r="BJ52">
            <v>0</v>
          </cell>
          <cell r="BK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</row>
        <row r="53">
          <cell r="B53" t="str">
            <v>||</v>
          </cell>
          <cell r="E53">
            <v>0</v>
          </cell>
          <cell r="F53">
            <v>0</v>
          </cell>
          <cell r="I53">
            <v>0</v>
          </cell>
          <cell r="J53">
            <v>0</v>
          </cell>
          <cell r="M53">
            <v>0</v>
          </cell>
          <cell r="N53">
            <v>0</v>
          </cell>
          <cell r="Q53">
            <v>0</v>
          </cell>
          <cell r="R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D53">
            <v>0</v>
          </cell>
          <cell r="AE53">
            <v>0</v>
          </cell>
          <cell r="AH53">
            <v>0</v>
          </cell>
          <cell r="AI53">
            <v>0</v>
          </cell>
          <cell r="AL53">
            <v>0</v>
          </cell>
          <cell r="AM53">
            <v>0</v>
          </cell>
          <cell r="AP53">
            <v>0</v>
          </cell>
          <cell r="AQ53">
            <v>0</v>
          </cell>
          <cell r="AT53">
            <v>0</v>
          </cell>
          <cell r="AU53">
            <v>0</v>
          </cell>
          <cell r="AX53">
            <v>0</v>
          </cell>
          <cell r="AY53">
            <v>0</v>
          </cell>
          <cell r="BB53">
            <v>0</v>
          </cell>
          <cell r="BC53">
            <v>0</v>
          </cell>
          <cell r="BF53">
            <v>0</v>
          </cell>
          <cell r="BG53">
            <v>0</v>
          </cell>
          <cell r="BJ53">
            <v>0</v>
          </cell>
          <cell r="BK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</row>
        <row r="54">
          <cell r="B54" t="str">
            <v>||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</row>
        <row r="55">
          <cell r="B55" t="str">
            <v>||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</row>
        <row r="56">
          <cell r="B56" t="str">
            <v>||</v>
          </cell>
        </row>
        <row r="57">
          <cell r="B57" t="str">
            <v>||</v>
          </cell>
        </row>
        <row r="58">
          <cell r="B58" t="str">
            <v>||</v>
          </cell>
          <cell r="E58">
            <v>0</v>
          </cell>
          <cell r="F58">
            <v>0</v>
          </cell>
          <cell r="I58">
            <v>0</v>
          </cell>
          <cell r="J58">
            <v>0</v>
          </cell>
          <cell r="M58">
            <v>0</v>
          </cell>
          <cell r="N58">
            <v>0</v>
          </cell>
          <cell r="Q58">
            <v>0</v>
          </cell>
          <cell r="R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D58">
            <v>0</v>
          </cell>
          <cell r="AE58">
            <v>0</v>
          </cell>
          <cell r="AH58">
            <v>0</v>
          </cell>
          <cell r="AI58">
            <v>0</v>
          </cell>
          <cell r="AL58">
            <v>0</v>
          </cell>
          <cell r="AM58">
            <v>0</v>
          </cell>
          <cell r="AP58">
            <v>0</v>
          </cell>
          <cell r="AQ58">
            <v>0</v>
          </cell>
          <cell r="AT58">
            <v>0</v>
          </cell>
          <cell r="AU58">
            <v>0</v>
          </cell>
          <cell r="AX58">
            <v>0</v>
          </cell>
          <cell r="AY58">
            <v>0</v>
          </cell>
          <cell r="BB58">
            <v>0</v>
          </cell>
          <cell r="BC58">
            <v>0</v>
          </cell>
          <cell r="BF58">
            <v>0</v>
          </cell>
          <cell r="BG58">
            <v>0</v>
          </cell>
          <cell r="BJ58">
            <v>0</v>
          </cell>
          <cell r="BK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</row>
        <row r="59">
          <cell r="B59" t="str">
            <v>||</v>
          </cell>
          <cell r="E59">
            <v>0</v>
          </cell>
          <cell r="F59">
            <v>0</v>
          </cell>
          <cell r="I59">
            <v>0</v>
          </cell>
          <cell r="J59">
            <v>0</v>
          </cell>
          <cell r="M59">
            <v>0</v>
          </cell>
          <cell r="N59">
            <v>0</v>
          </cell>
          <cell r="Q59">
            <v>0</v>
          </cell>
          <cell r="R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D59">
            <v>0</v>
          </cell>
          <cell r="AE59">
            <v>0</v>
          </cell>
          <cell r="AH59">
            <v>0</v>
          </cell>
          <cell r="AI59">
            <v>0</v>
          </cell>
          <cell r="AL59">
            <v>0</v>
          </cell>
          <cell r="AM59">
            <v>0</v>
          </cell>
          <cell r="AP59">
            <v>0</v>
          </cell>
          <cell r="AQ59">
            <v>0</v>
          </cell>
          <cell r="AT59">
            <v>0</v>
          </cell>
          <cell r="AU59">
            <v>0</v>
          </cell>
          <cell r="AX59">
            <v>0</v>
          </cell>
          <cell r="AY59">
            <v>0</v>
          </cell>
          <cell r="BB59">
            <v>0</v>
          </cell>
          <cell r="BC59">
            <v>0</v>
          </cell>
          <cell r="BF59">
            <v>0</v>
          </cell>
          <cell r="BG59">
            <v>0</v>
          </cell>
          <cell r="BJ59">
            <v>0</v>
          </cell>
          <cell r="BK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</row>
        <row r="60">
          <cell r="B60" t="str">
            <v>||</v>
          </cell>
          <cell r="E60">
            <v>0</v>
          </cell>
          <cell r="F60">
            <v>0</v>
          </cell>
          <cell r="I60">
            <v>0</v>
          </cell>
          <cell r="J60">
            <v>0</v>
          </cell>
          <cell r="M60">
            <v>0</v>
          </cell>
          <cell r="N60">
            <v>0</v>
          </cell>
          <cell r="Q60">
            <v>0</v>
          </cell>
          <cell r="R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D60">
            <v>0</v>
          </cell>
          <cell r="AE60">
            <v>0</v>
          </cell>
          <cell r="AH60">
            <v>0</v>
          </cell>
          <cell r="AI60">
            <v>0</v>
          </cell>
          <cell r="AL60">
            <v>0</v>
          </cell>
          <cell r="AM60">
            <v>0</v>
          </cell>
          <cell r="AP60">
            <v>0</v>
          </cell>
          <cell r="AQ60">
            <v>0</v>
          </cell>
          <cell r="AT60">
            <v>0</v>
          </cell>
          <cell r="AU60">
            <v>0</v>
          </cell>
          <cell r="AX60">
            <v>0</v>
          </cell>
          <cell r="AY60">
            <v>0</v>
          </cell>
          <cell r="BB60">
            <v>0</v>
          </cell>
          <cell r="BC60">
            <v>0</v>
          </cell>
          <cell r="BF60">
            <v>0</v>
          </cell>
          <cell r="BG60">
            <v>0</v>
          </cell>
          <cell r="BJ60">
            <v>0</v>
          </cell>
          <cell r="BK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</row>
        <row r="61">
          <cell r="B61" t="str">
            <v>||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</row>
        <row r="62">
          <cell r="B62" t="str">
            <v>||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</row>
        <row r="63">
          <cell r="B63" t="str">
            <v>||</v>
          </cell>
        </row>
        <row r="64">
          <cell r="B64" t="str">
            <v>||</v>
          </cell>
        </row>
        <row r="65">
          <cell r="B65" t="str">
            <v>||</v>
          </cell>
          <cell r="E65">
            <v>0</v>
          </cell>
          <cell r="F65">
            <v>0</v>
          </cell>
          <cell r="I65">
            <v>0</v>
          </cell>
          <cell r="J65">
            <v>0</v>
          </cell>
          <cell r="M65">
            <v>0</v>
          </cell>
          <cell r="N65">
            <v>0</v>
          </cell>
          <cell r="Q65">
            <v>0</v>
          </cell>
          <cell r="R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D65">
            <v>0</v>
          </cell>
          <cell r="AE65">
            <v>0</v>
          </cell>
          <cell r="AH65">
            <v>0</v>
          </cell>
          <cell r="AI65">
            <v>0</v>
          </cell>
          <cell r="AL65">
            <v>0</v>
          </cell>
          <cell r="AM65">
            <v>0</v>
          </cell>
          <cell r="AP65">
            <v>0</v>
          </cell>
          <cell r="AQ65">
            <v>0</v>
          </cell>
          <cell r="AT65">
            <v>0</v>
          </cell>
          <cell r="AU65">
            <v>0</v>
          </cell>
          <cell r="AX65">
            <v>0</v>
          </cell>
          <cell r="AY65">
            <v>0</v>
          </cell>
          <cell r="BB65">
            <v>0</v>
          </cell>
          <cell r="BC65">
            <v>0</v>
          </cell>
          <cell r="BF65">
            <v>0</v>
          </cell>
          <cell r="BG65">
            <v>0</v>
          </cell>
          <cell r="BJ65">
            <v>0</v>
          </cell>
          <cell r="BK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</row>
        <row r="66">
          <cell r="B66" t="str">
            <v>||</v>
          </cell>
          <cell r="E66">
            <v>0</v>
          </cell>
          <cell r="F66">
            <v>0</v>
          </cell>
          <cell r="I66">
            <v>0</v>
          </cell>
          <cell r="J66">
            <v>0</v>
          </cell>
          <cell r="M66">
            <v>0</v>
          </cell>
          <cell r="N66">
            <v>0</v>
          </cell>
          <cell r="Q66">
            <v>0</v>
          </cell>
          <cell r="R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D66">
            <v>0</v>
          </cell>
          <cell r="AE66">
            <v>0</v>
          </cell>
          <cell r="AH66">
            <v>0</v>
          </cell>
          <cell r="AI66">
            <v>0</v>
          </cell>
          <cell r="AL66">
            <v>0</v>
          </cell>
          <cell r="AM66">
            <v>0</v>
          </cell>
          <cell r="AP66">
            <v>0</v>
          </cell>
          <cell r="AQ66">
            <v>0</v>
          </cell>
          <cell r="AT66">
            <v>0</v>
          </cell>
          <cell r="AU66">
            <v>0</v>
          </cell>
          <cell r="AX66">
            <v>0</v>
          </cell>
          <cell r="AY66">
            <v>0</v>
          </cell>
          <cell r="BB66">
            <v>0</v>
          </cell>
          <cell r="BC66">
            <v>0</v>
          </cell>
          <cell r="BF66">
            <v>0</v>
          </cell>
          <cell r="BG66">
            <v>0</v>
          </cell>
          <cell r="BJ66">
            <v>0</v>
          </cell>
          <cell r="BK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</row>
        <row r="67">
          <cell r="B67" t="str">
            <v>||</v>
          </cell>
          <cell r="E67">
            <v>0</v>
          </cell>
          <cell r="F67">
            <v>0</v>
          </cell>
          <cell r="I67">
            <v>0</v>
          </cell>
          <cell r="J67">
            <v>0</v>
          </cell>
          <cell r="M67">
            <v>0</v>
          </cell>
          <cell r="N67">
            <v>0</v>
          </cell>
          <cell r="Q67">
            <v>0</v>
          </cell>
          <cell r="R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D67">
            <v>0</v>
          </cell>
          <cell r="AE67">
            <v>0</v>
          </cell>
          <cell r="AH67">
            <v>0</v>
          </cell>
          <cell r="AI67">
            <v>0</v>
          </cell>
          <cell r="AL67">
            <v>0</v>
          </cell>
          <cell r="AM67">
            <v>0</v>
          </cell>
          <cell r="AP67">
            <v>0</v>
          </cell>
          <cell r="AQ67">
            <v>0</v>
          </cell>
          <cell r="AT67">
            <v>0</v>
          </cell>
          <cell r="AU67">
            <v>0</v>
          </cell>
          <cell r="AX67">
            <v>0</v>
          </cell>
          <cell r="AY67">
            <v>0</v>
          </cell>
          <cell r="BB67">
            <v>0</v>
          </cell>
          <cell r="BC67">
            <v>0</v>
          </cell>
          <cell r="BF67">
            <v>0</v>
          </cell>
          <cell r="BG67">
            <v>0</v>
          </cell>
          <cell r="BJ67">
            <v>0</v>
          </cell>
          <cell r="BK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</row>
        <row r="68">
          <cell r="B68" t="str">
            <v>||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</row>
        <row r="69">
          <cell r="B69" t="str">
            <v>||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</row>
        <row r="70">
          <cell r="B70" t="str">
            <v>||</v>
          </cell>
        </row>
        <row r="71">
          <cell r="B71" t="str">
            <v>||</v>
          </cell>
        </row>
        <row r="72">
          <cell r="B72" t="str">
            <v>||</v>
          </cell>
          <cell r="E72">
            <v>0</v>
          </cell>
          <cell r="F72">
            <v>0</v>
          </cell>
          <cell r="I72">
            <v>0</v>
          </cell>
          <cell r="J72">
            <v>0</v>
          </cell>
          <cell r="M72">
            <v>0</v>
          </cell>
          <cell r="N72">
            <v>0</v>
          </cell>
          <cell r="Q72">
            <v>0</v>
          </cell>
          <cell r="R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D72">
            <v>0</v>
          </cell>
          <cell r="AE72">
            <v>0</v>
          </cell>
          <cell r="AH72">
            <v>0</v>
          </cell>
          <cell r="AI72">
            <v>0</v>
          </cell>
          <cell r="AL72">
            <v>0</v>
          </cell>
          <cell r="AM72">
            <v>0</v>
          </cell>
          <cell r="AP72">
            <v>0</v>
          </cell>
          <cell r="AQ72">
            <v>0</v>
          </cell>
          <cell r="AT72">
            <v>0</v>
          </cell>
          <cell r="AU72">
            <v>0</v>
          </cell>
          <cell r="AX72">
            <v>0</v>
          </cell>
          <cell r="AY72">
            <v>0</v>
          </cell>
          <cell r="BB72">
            <v>0</v>
          </cell>
          <cell r="BC72">
            <v>0</v>
          </cell>
          <cell r="BF72">
            <v>0</v>
          </cell>
          <cell r="BG72">
            <v>0</v>
          </cell>
          <cell r="BJ72">
            <v>0</v>
          </cell>
          <cell r="BK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</row>
        <row r="73">
          <cell r="B73" t="str">
            <v>||</v>
          </cell>
          <cell r="E73">
            <v>0</v>
          </cell>
          <cell r="F73">
            <v>0</v>
          </cell>
          <cell r="I73">
            <v>0</v>
          </cell>
          <cell r="J73">
            <v>0</v>
          </cell>
          <cell r="M73">
            <v>0</v>
          </cell>
          <cell r="N73">
            <v>0</v>
          </cell>
          <cell r="Q73">
            <v>0</v>
          </cell>
          <cell r="R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D73">
            <v>0</v>
          </cell>
          <cell r="AE73">
            <v>0</v>
          </cell>
          <cell r="AH73">
            <v>0</v>
          </cell>
          <cell r="AI73">
            <v>0</v>
          </cell>
          <cell r="AL73">
            <v>0</v>
          </cell>
          <cell r="AM73">
            <v>0</v>
          </cell>
          <cell r="AP73">
            <v>0</v>
          </cell>
          <cell r="AQ73">
            <v>0</v>
          </cell>
          <cell r="AT73">
            <v>0</v>
          </cell>
          <cell r="AU73">
            <v>0</v>
          </cell>
          <cell r="AX73">
            <v>0</v>
          </cell>
          <cell r="AY73">
            <v>0</v>
          </cell>
          <cell r="BB73">
            <v>0</v>
          </cell>
          <cell r="BC73">
            <v>0</v>
          </cell>
          <cell r="BF73">
            <v>0</v>
          </cell>
          <cell r="BG73">
            <v>0</v>
          </cell>
          <cell r="BJ73">
            <v>0</v>
          </cell>
          <cell r="BK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</row>
        <row r="74">
          <cell r="B74" t="str">
            <v>||</v>
          </cell>
          <cell r="E74">
            <v>0</v>
          </cell>
          <cell r="F74">
            <v>0</v>
          </cell>
          <cell r="I74">
            <v>0</v>
          </cell>
          <cell r="J74">
            <v>0</v>
          </cell>
          <cell r="M74">
            <v>0</v>
          </cell>
          <cell r="N74">
            <v>0</v>
          </cell>
          <cell r="Q74">
            <v>0</v>
          </cell>
          <cell r="R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D74">
            <v>0</v>
          </cell>
          <cell r="AE74">
            <v>0</v>
          </cell>
          <cell r="AH74">
            <v>0</v>
          </cell>
          <cell r="AI74">
            <v>0</v>
          </cell>
          <cell r="AL74">
            <v>0</v>
          </cell>
          <cell r="AM74">
            <v>0</v>
          </cell>
          <cell r="AP74">
            <v>0</v>
          </cell>
          <cell r="AQ74">
            <v>0</v>
          </cell>
          <cell r="AT74">
            <v>0</v>
          </cell>
          <cell r="AU74">
            <v>0</v>
          </cell>
          <cell r="AX74">
            <v>0</v>
          </cell>
          <cell r="AY74">
            <v>0</v>
          </cell>
          <cell r="BB74">
            <v>0</v>
          </cell>
          <cell r="BC74">
            <v>0</v>
          </cell>
          <cell r="BF74">
            <v>0</v>
          </cell>
          <cell r="BG74">
            <v>0</v>
          </cell>
          <cell r="BJ74">
            <v>0</v>
          </cell>
          <cell r="BK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</row>
        <row r="75">
          <cell r="B75" t="str">
            <v>||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</row>
        <row r="76">
          <cell r="B76" t="str">
            <v>||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</row>
        <row r="77">
          <cell r="B77" t="str">
            <v>||</v>
          </cell>
        </row>
        <row r="78">
          <cell r="B78" t="str">
            <v>||</v>
          </cell>
        </row>
        <row r="79">
          <cell r="B79" t="str">
            <v>||</v>
          </cell>
          <cell r="E79">
            <v>0</v>
          </cell>
          <cell r="F79">
            <v>0</v>
          </cell>
          <cell r="I79">
            <v>0</v>
          </cell>
          <cell r="J79">
            <v>0</v>
          </cell>
          <cell r="M79">
            <v>0</v>
          </cell>
          <cell r="N79">
            <v>0</v>
          </cell>
          <cell r="Q79">
            <v>0</v>
          </cell>
          <cell r="R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D79">
            <v>0</v>
          </cell>
          <cell r="AE79">
            <v>0</v>
          </cell>
          <cell r="AH79">
            <v>0</v>
          </cell>
          <cell r="AI79">
            <v>0</v>
          </cell>
          <cell r="AL79">
            <v>0</v>
          </cell>
          <cell r="AM79">
            <v>0</v>
          </cell>
          <cell r="AP79">
            <v>0</v>
          </cell>
          <cell r="AQ79">
            <v>0</v>
          </cell>
          <cell r="AT79">
            <v>0</v>
          </cell>
          <cell r="AU79">
            <v>0</v>
          </cell>
          <cell r="AX79">
            <v>0</v>
          </cell>
          <cell r="AY79">
            <v>0</v>
          </cell>
          <cell r="BB79">
            <v>0</v>
          </cell>
          <cell r="BC79">
            <v>0</v>
          </cell>
          <cell r="BF79">
            <v>0</v>
          </cell>
          <cell r="BG79">
            <v>0</v>
          </cell>
          <cell r="BJ79">
            <v>0</v>
          </cell>
          <cell r="BK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</row>
        <row r="80">
          <cell r="B80" t="str">
            <v>||</v>
          </cell>
          <cell r="E80">
            <v>0</v>
          </cell>
          <cell r="F80">
            <v>0</v>
          </cell>
          <cell r="I80">
            <v>0</v>
          </cell>
          <cell r="J80">
            <v>0</v>
          </cell>
          <cell r="M80">
            <v>0</v>
          </cell>
          <cell r="N80">
            <v>0</v>
          </cell>
          <cell r="Q80">
            <v>0</v>
          </cell>
          <cell r="R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D80">
            <v>0</v>
          </cell>
          <cell r="AE80">
            <v>0</v>
          </cell>
          <cell r="AH80">
            <v>0</v>
          </cell>
          <cell r="AI80">
            <v>0</v>
          </cell>
          <cell r="AL80">
            <v>0</v>
          </cell>
          <cell r="AM80">
            <v>0</v>
          </cell>
          <cell r="AP80">
            <v>0</v>
          </cell>
          <cell r="AQ80">
            <v>0</v>
          </cell>
          <cell r="AT80">
            <v>0</v>
          </cell>
          <cell r="AU80">
            <v>0</v>
          </cell>
          <cell r="AX80">
            <v>0</v>
          </cell>
          <cell r="AY80">
            <v>0</v>
          </cell>
          <cell r="BB80">
            <v>0</v>
          </cell>
          <cell r="BC80">
            <v>0</v>
          </cell>
          <cell r="BF80">
            <v>0</v>
          </cell>
          <cell r="BG80">
            <v>0</v>
          </cell>
          <cell r="BJ80">
            <v>0</v>
          </cell>
          <cell r="BK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</row>
        <row r="81">
          <cell r="B81" t="str">
            <v>||</v>
          </cell>
          <cell r="E81">
            <v>0</v>
          </cell>
          <cell r="F81">
            <v>0</v>
          </cell>
          <cell r="I81">
            <v>0</v>
          </cell>
          <cell r="J81">
            <v>0</v>
          </cell>
          <cell r="M81">
            <v>0</v>
          </cell>
          <cell r="N81">
            <v>0</v>
          </cell>
          <cell r="Q81">
            <v>0</v>
          </cell>
          <cell r="R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D81">
            <v>0</v>
          </cell>
          <cell r="AE81">
            <v>0</v>
          </cell>
          <cell r="AH81">
            <v>0</v>
          </cell>
          <cell r="AI81">
            <v>0</v>
          </cell>
          <cell r="AL81">
            <v>0</v>
          </cell>
          <cell r="AM81">
            <v>0</v>
          </cell>
          <cell r="AP81">
            <v>0</v>
          </cell>
          <cell r="AQ81">
            <v>0</v>
          </cell>
          <cell r="AT81">
            <v>0</v>
          </cell>
          <cell r="AU81">
            <v>0</v>
          </cell>
          <cell r="AX81">
            <v>0</v>
          </cell>
          <cell r="AY81">
            <v>0</v>
          </cell>
          <cell r="BB81">
            <v>0</v>
          </cell>
          <cell r="BC81">
            <v>0</v>
          </cell>
          <cell r="BF81">
            <v>0</v>
          </cell>
          <cell r="BG81">
            <v>0</v>
          </cell>
          <cell r="BJ81">
            <v>0</v>
          </cell>
          <cell r="BK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</row>
        <row r="82">
          <cell r="B82" t="str">
            <v>||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</row>
        <row r="83">
          <cell r="B83" t="str">
            <v>||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</row>
        <row r="84">
          <cell r="B84" t="str">
            <v>||</v>
          </cell>
        </row>
        <row r="85">
          <cell r="B85" t="str">
            <v>||</v>
          </cell>
        </row>
        <row r="86">
          <cell r="B86" t="str">
            <v>||</v>
          </cell>
          <cell r="E86">
            <v>0</v>
          </cell>
          <cell r="F86">
            <v>0</v>
          </cell>
          <cell r="I86">
            <v>0</v>
          </cell>
          <cell r="J86">
            <v>0</v>
          </cell>
          <cell r="M86">
            <v>0</v>
          </cell>
          <cell r="N86">
            <v>0</v>
          </cell>
          <cell r="Q86">
            <v>0</v>
          </cell>
          <cell r="R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D86">
            <v>0</v>
          </cell>
          <cell r="AE86">
            <v>0</v>
          </cell>
          <cell r="AH86">
            <v>0</v>
          </cell>
          <cell r="AI86">
            <v>0</v>
          </cell>
          <cell r="AL86">
            <v>0</v>
          </cell>
          <cell r="AM86">
            <v>0</v>
          </cell>
          <cell r="AP86">
            <v>0</v>
          </cell>
          <cell r="AQ86">
            <v>0</v>
          </cell>
          <cell r="AT86">
            <v>0</v>
          </cell>
          <cell r="AU86">
            <v>0</v>
          </cell>
          <cell r="AX86">
            <v>0</v>
          </cell>
          <cell r="AY86">
            <v>0</v>
          </cell>
          <cell r="BB86">
            <v>0</v>
          </cell>
          <cell r="BC86">
            <v>0</v>
          </cell>
          <cell r="BF86">
            <v>0</v>
          </cell>
          <cell r="BG86">
            <v>0</v>
          </cell>
          <cell r="BJ86">
            <v>0</v>
          </cell>
          <cell r="BK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</row>
        <row r="87">
          <cell r="B87" t="str">
            <v>||</v>
          </cell>
          <cell r="E87">
            <v>0</v>
          </cell>
          <cell r="F87">
            <v>0</v>
          </cell>
          <cell r="I87">
            <v>0</v>
          </cell>
          <cell r="J87">
            <v>0</v>
          </cell>
          <cell r="M87">
            <v>0</v>
          </cell>
          <cell r="N87">
            <v>0</v>
          </cell>
          <cell r="Q87">
            <v>0</v>
          </cell>
          <cell r="R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D87">
            <v>0</v>
          </cell>
          <cell r="AE87">
            <v>0</v>
          </cell>
          <cell r="AH87">
            <v>0</v>
          </cell>
          <cell r="AI87">
            <v>0</v>
          </cell>
          <cell r="AL87">
            <v>0</v>
          </cell>
          <cell r="AM87">
            <v>0</v>
          </cell>
          <cell r="AP87">
            <v>0</v>
          </cell>
          <cell r="AQ87">
            <v>0</v>
          </cell>
          <cell r="AT87">
            <v>0</v>
          </cell>
          <cell r="AU87">
            <v>0</v>
          </cell>
          <cell r="AX87">
            <v>0</v>
          </cell>
          <cell r="AY87">
            <v>0</v>
          </cell>
          <cell r="BB87">
            <v>0</v>
          </cell>
          <cell r="BC87">
            <v>0</v>
          </cell>
          <cell r="BF87">
            <v>0</v>
          </cell>
          <cell r="BG87">
            <v>0</v>
          </cell>
          <cell r="BJ87">
            <v>0</v>
          </cell>
          <cell r="BK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</row>
        <row r="88">
          <cell r="B88" t="str">
            <v>||</v>
          </cell>
          <cell r="E88">
            <v>0</v>
          </cell>
          <cell r="F88">
            <v>0</v>
          </cell>
          <cell r="I88">
            <v>0</v>
          </cell>
          <cell r="J88">
            <v>0</v>
          </cell>
          <cell r="M88">
            <v>0</v>
          </cell>
          <cell r="N88">
            <v>0</v>
          </cell>
          <cell r="Q88">
            <v>0</v>
          </cell>
          <cell r="R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D88">
            <v>0</v>
          </cell>
          <cell r="AE88">
            <v>0</v>
          </cell>
          <cell r="AH88">
            <v>0</v>
          </cell>
          <cell r="AI88">
            <v>0</v>
          </cell>
          <cell r="AL88">
            <v>0</v>
          </cell>
          <cell r="AM88">
            <v>0</v>
          </cell>
          <cell r="AP88">
            <v>0</v>
          </cell>
          <cell r="AQ88">
            <v>0</v>
          </cell>
          <cell r="AT88">
            <v>0</v>
          </cell>
          <cell r="AU88">
            <v>0</v>
          </cell>
          <cell r="AX88">
            <v>0</v>
          </cell>
          <cell r="AY88">
            <v>0</v>
          </cell>
          <cell r="BB88">
            <v>0</v>
          </cell>
          <cell r="BC88">
            <v>0</v>
          </cell>
          <cell r="BF88">
            <v>0</v>
          </cell>
          <cell r="BG88">
            <v>0</v>
          </cell>
          <cell r="BJ88">
            <v>0</v>
          </cell>
          <cell r="BK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</row>
        <row r="89">
          <cell r="B89" t="str">
            <v>||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</row>
        <row r="90">
          <cell r="B90" t="str">
            <v>||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</row>
        <row r="91">
          <cell r="B91" t="str">
            <v>||</v>
          </cell>
        </row>
        <row r="92">
          <cell r="B92" t="str">
            <v>||</v>
          </cell>
        </row>
        <row r="93">
          <cell r="B93" t="str">
            <v>||</v>
          </cell>
          <cell r="E93">
            <v>0</v>
          </cell>
          <cell r="F93">
            <v>0</v>
          </cell>
          <cell r="I93">
            <v>0</v>
          </cell>
          <cell r="J93">
            <v>0</v>
          </cell>
          <cell r="M93">
            <v>0</v>
          </cell>
          <cell r="N93">
            <v>0</v>
          </cell>
          <cell r="Q93">
            <v>0</v>
          </cell>
          <cell r="R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0</v>
          </cell>
          <cell r="AL93">
            <v>0</v>
          </cell>
          <cell r="AM93">
            <v>0</v>
          </cell>
          <cell r="AP93">
            <v>0</v>
          </cell>
          <cell r="AQ93">
            <v>0</v>
          </cell>
          <cell r="AT93">
            <v>0</v>
          </cell>
          <cell r="AU93">
            <v>0</v>
          </cell>
          <cell r="AX93">
            <v>0</v>
          </cell>
          <cell r="AY93">
            <v>0</v>
          </cell>
          <cell r="BB93">
            <v>0</v>
          </cell>
          <cell r="BC93">
            <v>0</v>
          </cell>
          <cell r="BF93">
            <v>0</v>
          </cell>
          <cell r="BG93">
            <v>0</v>
          </cell>
          <cell r="BJ93">
            <v>0</v>
          </cell>
          <cell r="BK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</row>
        <row r="94">
          <cell r="B94" t="str">
            <v>||</v>
          </cell>
          <cell r="E94">
            <v>0</v>
          </cell>
          <cell r="F94">
            <v>0</v>
          </cell>
          <cell r="I94">
            <v>0</v>
          </cell>
          <cell r="J94">
            <v>0</v>
          </cell>
          <cell r="M94">
            <v>0</v>
          </cell>
          <cell r="N94">
            <v>0</v>
          </cell>
          <cell r="Q94">
            <v>0</v>
          </cell>
          <cell r="R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D94">
            <v>0</v>
          </cell>
          <cell r="AE94">
            <v>0</v>
          </cell>
          <cell r="AH94">
            <v>0</v>
          </cell>
          <cell r="AI94">
            <v>0</v>
          </cell>
          <cell r="AL94">
            <v>0</v>
          </cell>
          <cell r="AM94">
            <v>0</v>
          </cell>
          <cell r="AP94">
            <v>0</v>
          </cell>
          <cell r="AQ94">
            <v>0</v>
          </cell>
          <cell r="AT94">
            <v>0</v>
          </cell>
          <cell r="AU94">
            <v>0</v>
          </cell>
          <cell r="AX94">
            <v>0</v>
          </cell>
          <cell r="AY94">
            <v>0</v>
          </cell>
          <cell r="BB94">
            <v>0</v>
          </cell>
          <cell r="BC94">
            <v>0</v>
          </cell>
          <cell r="BF94">
            <v>0</v>
          </cell>
          <cell r="BG94">
            <v>0</v>
          </cell>
          <cell r="BJ94">
            <v>0</v>
          </cell>
          <cell r="BK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</row>
        <row r="95">
          <cell r="B95" t="str">
            <v>||</v>
          </cell>
          <cell r="E95">
            <v>0</v>
          </cell>
          <cell r="F95">
            <v>0</v>
          </cell>
          <cell r="I95">
            <v>0</v>
          </cell>
          <cell r="J95">
            <v>0</v>
          </cell>
          <cell r="M95">
            <v>0</v>
          </cell>
          <cell r="N95">
            <v>0</v>
          </cell>
          <cell r="Q95">
            <v>0</v>
          </cell>
          <cell r="R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D95">
            <v>0</v>
          </cell>
          <cell r="AE95">
            <v>0</v>
          </cell>
          <cell r="AH95">
            <v>0</v>
          </cell>
          <cell r="AI95">
            <v>0</v>
          </cell>
          <cell r="AL95">
            <v>0</v>
          </cell>
          <cell r="AM95">
            <v>0</v>
          </cell>
          <cell r="AP95">
            <v>0</v>
          </cell>
          <cell r="AQ95">
            <v>0</v>
          </cell>
          <cell r="AT95">
            <v>0</v>
          </cell>
          <cell r="AU95">
            <v>0</v>
          </cell>
          <cell r="AX95">
            <v>0</v>
          </cell>
          <cell r="AY95">
            <v>0</v>
          </cell>
          <cell r="BB95">
            <v>0</v>
          </cell>
          <cell r="BC95">
            <v>0</v>
          </cell>
          <cell r="BF95">
            <v>0</v>
          </cell>
          <cell r="BG95">
            <v>0</v>
          </cell>
          <cell r="BJ95">
            <v>0</v>
          </cell>
          <cell r="BK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</row>
        <row r="96">
          <cell r="B96" t="str">
            <v>||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</row>
        <row r="97">
          <cell r="B97" t="str">
            <v>||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</row>
        <row r="98">
          <cell r="B98" t="str">
            <v>||</v>
          </cell>
        </row>
        <row r="99">
          <cell r="B99" t="str">
            <v>||</v>
          </cell>
        </row>
        <row r="100">
          <cell r="B100" t="str">
            <v>||</v>
          </cell>
          <cell r="E100">
            <v>0</v>
          </cell>
          <cell r="F100">
            <v>0</v>
          </cell>
          <cell r="I100">
            <v>0</v>
          </cell>
          <cell r="J100">
            <v>0</v>
          </cell>
          <cell r="M100">
            <v>0</v>
          </cell>
          <cell r="N100">
            <v>0</v>
          </cell>
          <cell r="Q100">
            <v>0</v>
          </cell>
          <cell r="R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D100">
            <v>0</v>
          </cell>
          <cell r="AE100">
            <v>0</v>
          </cell>
          <cell r="AH100">
            <v>0</v>
          </cell>
          <cell r="AI100">
            <v>0</v>
          </cell>
          <cell r="AL100">
            <v>0</v>
          </cell>
          <cell r="AM100">
            <v>0</v>
          </cell>
          <cell r="AP100">
            <v>0</v>
          </cell>
          <cell r="AQ100">
            <v>0</v>
          </cell>
          <cell r="AT100">
            <v>0</v>
          </cell>
          <cell r="AU100">
            <v>0</v>
          </cell>
          <cell r="AX100">
            <v>0</v>
          </cell>
          <cell r="AY100">
            <v>0</v>
          </cell>
          <cell r="BB100">
            <v>0</v>
          </cell>
          <cell r="BC100">
            <v>0</v>
          </cell>
          <cell r="BF100">
            <v>0</v>
          </cell>
          <cell r="BG100">
            <v>0</v>
          </cell>
          <cell r="BJ100">
            <v>0</v>
          </cell>
          <cell r="BK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</row>
        <row r="101">
          <cell r="B101" t="str">
            <v>||</v>
          </cell>
          <cell r="E101">
            <v>0</v>
          </cell>
          <cell r="F101">
            <v>0</v>
          </cell>
          <cell r="I101">
            <v>0</v>
          </cell>
          <cell r="J101">
            <v>0</v>
          </cell>
          <cell r="M101">
            <v>0</v>
          </cell>
          <cell r="N101">
            <v>0</v>
          </cell>
          <cell r="Q101">
            <v>0</v>
          </cell>
          <cell r="R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D101">
            <v>0</v>
          </cell>
          <cell r="AE101">
            <v>0</v>
          </cell>
          <cell r="AH101">
            <v>0</v>
          </cell>
          <cell r="AI101">
            <v>0</v>
          </cell>
          <cell r="AL101">
            <v>0</v>
          </cell>
          <cell r="AM101">
            <v>0</v>
          </cell>
          <cell r="AP101">
            <v>0</v>
          </cell>
          <cell r="AQ101">
            <v>0</v>
          </cell>
          <cell r="AT101">
            <v>0</v>
          </cell>
          <cell r="AU101">
            <v>0</v>
          </cell>
          <cell r="AX101">
            <v>0</v>
          </cell>
          <cell r="AY101">
            <v>0</v>
          </cell>
          <cell r="BB101">
            <v>0</v>
          </cell>
          <cell r="BC101">
            <v>0</v>
          </cell>
          <cell r="BF101">
            <v>0</v>
          </cell>
          <cell r="BG101">
            <v>0</v>
          </cell>
          <cell r="BJ101">
            <v>0</v>
          </cell>
          <cell r="BK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</row>
        <row r="102">
          <cell r="B102" t="str">
            <v>||</v>
          </cell>
          <cell r="E102">
            <v>0</v>
          </cell>
          <cell r="F102">
            <v>0</v>
          </cell>
          <cell r="I102">
            <v>0</v>
          </cell>
          <cell r="J102">
            <v>0</v>
          </cell>
          <cell r="M102">
            <v>0</v>
          </cell>
          <cell r="N102">
            <v>0</v>
          </cell>
          <cell r="Q102">
            <v>0</v>
          </cell>
          <cell r="R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D102">
            <v>0</v>
          </cell>
          <cell r="AE102">
            <v>0</v>
          </cell>
          <cell r="AH102">
            <v>0</v>
          </cell>
          <cell r="AI102">
            <v>0</v>
          </cell>
          <cell r="AL102">
            <v>0</v>
          </cell>
          <cell r="AM102">
            <v>0</v>
          </cell>
          <cell r="AP102">
            <v>0</v>
          </cell>
          <cell r="AQ102">
            <v>0</v>
          </cell>
          <cell r="AT102">
            <v>0</v>
          </cell>
          <cell r="AU102">
            <v>0</v>
          </cell>
          <cell r="AX102">
            <v>0</v>
          </cell>
          <cell r="AY102">
            <v>0</v>
          </cell>
          <cell r="BB102">
            <v>0</v>
          </cell>
          <cell r="BC102">
            <v>0</v>
          </cell>
          <cell r="BF102">
            <v>0</v>
          </cell>
          <cell r="BG102">
            <v>0</v>
          </cell>
          <cell r="BJ102">
            <v>0</v>
          </cell>
          <cell r="BK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</row>
        <row r="103">
          <cell r="B103" t="str">
            <v>||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</row>
        <row r="104">
          <cell r="B104" t="str">
            <v>||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</row>
        <row r="105">
          <cell r="B105" t="str">
            <v>||</v>
          </cell>
        </row>
        <row r="106">
          <cell r="B106" t="str">
            <v>||</v>
          </cell>
        </row>
        <row r="107">
          <cell r="B107" t="str">
            <v>||</v>
          </cell>
          <cell r="E107">
            <v>0</v>
          </cell>
          <cell r="F107">
            <v>0</v>
          </cell>
          <cell r="I107">
            <v>0</v>
          </cell>
          <cell r="J107">
            <v>0</v>
          </cell>
          <cell r="M107">
            <v>0</v>
          </cell>
          <cell r="N107">
            <v>0</v>
          </cell>
          <cell r="Q107">
            <v>0</v>
          </cell>
          <cell r="R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D107">
            <v>0</v>
          </cell>
          <cell r="AE107">
            <v>0</v>
          </cell>
          <cell r="AH107">
            <v>0</v>
          </cell>
          <cell r="AI107">
            <v>0</v>
          </cell>
          <cell r="AL107">
            <v>0</v>
          </cell>
          <cell r="AM107">
            <v>0</v>
          </cell>
          <cell r="AP107">
            <v>0</v>
          </cell>
          <cell r="AQ107">
            <v>0</v>
          </cell>
          <cell r="AT107">
            <v>0</v>
          </cell>
          <cell r="AU107">
            <v>0</v>
          </cell>
          <cell r="AX107">
            <v>0</v>
          </cell>
          <cell r="AY107">
            <v>0</v>
          </cell>
          <cell r="BB107">
            <v>0</v>
          </cell>
          <cell r="BC107">
            <v>0</v>
          </cell>
          <cell r="BF107">
            <v>0</v>
          </cell>
          <cell r="BG107">
            <v>0</v>
          </cell>
          <cell r="BJ107">
            <v>0</v>
          </cell>
          <cell r="BK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</row>
        <row r="108">
          <cell r="B108" t="str">
            <v>||</v>
          </cell>
          <cell r="E108">
            <v>0</v>
          </cell>
          <cell r="F108">
            <v>0</v>
          </cell>
          <cell r="I108">
            <v>0</v>
          </cell>
          <cell r="J108">
            <v>0</v>
          </cell>
          <cell r="M108">
            <v>0</v>
          </cell>
          <cell r="N108">
            <v>0</v>
          </cell>
          <cell r="Q108">
            <v>0</v>
          </cell>
          <cell r="R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D108">
            <v>0</v>
          </cell>
          <cell r="AE108">
            <v>0</v>
          </cell>
          <cell r="AH108">
            <v>0</v>
          </cell>
          <cell r="AI108">
            <v>0</v>
          </cell>
          <cell r="AL108">
            <v>0</v>
          </cell>
          <cell r="AM108">
            <v>0</v>
          </cell>
          <cell r="AP108">
            <v>0</v>
          </cell>
          <cell r="AQ108">
            <v>0</v>
          </cell>
          <cell r="AT108">
            <v>0</v>
          </cell>
          <cell r="AU108">
            <v>0</v>
          </cell>
          <cell r="AX108">
            <v>0</v>
          </cell>
          <cell r="AY108">
            <v>0</v>
          </cell>
          <cell r="BB108">
            <v>0</v>
          </cell>
          <cell r="BC108">
            <v>0</v>
          </cell>
          <cell r="BF108">
            <v>0</v>
          </cell>
          <cell r="BG108">
            <v>0</v>
          </cell>
          <cell r="BJ108">
            <v>0</v>
          </cell>
          <cell r="BK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</row>
        <row r="109">
          <cell r="B109" t="str">
            <v>||</v>
          </cell>
          <cell r="E109">
            <v>0</v>
          </cell>
          <cell r="F109">
            <v>0</v>
          </cell>
          <cell r="I109">
            <v>0</v>
          </cell>
          <cell r="J109">
            <v>0</v>
          </cell>
          <cell r="M109">
            <v>0</v>
          </cell>
          <cell r="N109">
            <v>0</v>
          </cell>
          <cell r="Q109">
            <v>0</v>
          </cell>
          <cell r="R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D109">
            <v>0</v>
          </cell>
          <cell r="AE109">
            <v>0</v>
          </cell>
          <cell r="AH109">
            <v>0</v>
          </cell>
          <cell r="AI109">
            <v>0</v>
          </cell>
          <cell r="AL109">
            <v>0</v>
          </cell>
          <cell r="AM109">
            <v>0</v>
          </cell>
          <cell r="AP109">
            <v>0</v>
          </cell>
          <cell r="AQ109">
            <v>0</v>
          </cell>
          <cell r="AT109">
            <v>0</v>
          </cell>
          <cell r="AU109">
            <v>0</v>
          </cell>
          <cell r="AX109">
            <v>0</v>
          </cell>
          <cell r="AY109">
            <v>0</v>
          </cell>
          <cell r="BB109">
            <v>0</v>
          </cell>
          <cell r="BC109">
            <v>0</v>
          </cell>
          <cell r="BF109">
            <v>0</v>
          </cell>
          <cell r="BG109">
            <v>0</v>
          </cell>
          <cell r="BJ109">
            <v>0</v>
          </cell>
          <cell r="BK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</row>
        <row r="110">
          <cell r="B110" t="str">
            <v>||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</row>
        <row r="111">
          <cell r="B111" t="str">
            <v>||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</row>
        <row r="112">
          <cell r="B112" t="str">
            <v>||</v>
          </cell>
        </row>
        <row r="113">
          <cell r="B113" t="str">
            <v>||</v>
          </cell>
        </row>
        <row r="114">
          <cell r="B114" t="str">
            <v>||</v>
          </cell>
          <cell r="E114">
            <v>0</v>
          </cell>
          <cell r="F114">
            <v>0</v>
          </cell>
          <cell r="I114">
            <v>0</v>
          </cell>
          <cell r="J114">
            <v>0</v>
          </cell>
          <cell r="M114">
            <v>0</v>
          </cell>
          <cell r="N114">
            <v>0</v>
          </cell>
          <cell r="Q114">
            <v>0</v>
          </cell>
          <cell r="R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D114">
            <v>0</v>
          </cell>
          <cell r="AE114">
            <v>0</v>
          </cell>
          <cell r="AH114">
            <v>0</v>
          </cell>
          <cell r="AI114">
            <v>0</v>
          </cell>
          <cell r="AL114">
            <v>0</v>
          </cell>
          <cell r="AM114">
            <v>0</v>
          </cell>
          <cell r="AP114">
            <v>0</v>
          </cell>
          <cell r="AQ114">
            <v>0</v>
          </cell>
          <cell r="AT114">
            <v>0</v>
          </cell>
          <cell r="AU114">
            <v>0</v>
          </cell>
          <cell r="AX114">
            <v>0</v>
          </cell>
          <cell r="AY114">
            <v>0</v>
          </cell>
          <cell r="BB114">
            <v>0</v>
          </cell>
          <cell r="BC114">
            <v>0</v>
          </cell>
          <cell r="BF114">
            <v>0</v>
          </cell>
          <cell r="BG114">
            <v>0</v>
          </cell>
          <cell r="BJ114">
            <v>0</v>
          </cell>
          <cell r="BK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</row>
        <row r="115">
          <cell r="B115" t="str">
            <v>||</v>
          </cell>
          <cell r="E115">
            <v>0</v>
          </cell>
          <cell r="F115">
            <v>0</v>
          </cell>
          <cell r="I115">
            <v>0</v>
          </cell>
          <cell r="J115">
            <v>0</v>
          </cell>
          <cell r="M115">
            <v>0</v>
          </cell>
          <cell r="N115">
            <v>0</v>
          </cell>
          <cell r="Q115">
            <v>0</v>
          </cell>
          <cell r="R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D115">
            <v>0</v>
          </cell>
          <cell r="AE115">
            <v>0</v>
          </cell>
          <cell r="AH115">
            <v>0</v>
          </cell>
          <cell r="AI115">
            <v>0</v>
          </cell>
          <cell r="AL115">
            <v>0</v>
          </cell>
          <cell r="AM115">
            <v>0</v>
          </cell>
          <cell r="AP115">
            <v>0</v>
          </cell>
          <cell r="AQ115">
            <v>0</v>
          </cell>
          <cell r="AT115">
            <v>0</v>
          </cell>
          <cell r="AU115">
            <v>0</v>
          </cell>
          <cell r="AX115">
            <v>0</v>
          </cell>
          <cell r="AY115">
            <v>0</v>
          </cell>
          <cell r="BB115">
            <v>0</v>
          </cell>
          <cell r="BC115">
            <v>0</v>
          </cell>
          <cell r="BF115">
            <v>0</v>
          </cell>
          <cell r="BG115">
            <v>0</v>
          </cell>
          <cell r="BJ115">
            <v>0</v>
          </cell>
          <cell r="BK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</row>
        <row r="116">
          <cell r="B116" t="str">
            <v>||</v>
          </cell>
          <cell r="E116">
            <v>0</v>
          </cell>
          <cell r="F116">
            <v>0</v>
          </cell>
          <cell r="I116">
            <v>0</v>
          </cell>
          <cell r="J116">
            <v>0</v>
          </cell>
          <cell r="M116">
            <v>0</v>
          </cell>
          <cell r="N116">
            <v>0</v>
          </cell>
          <cell r="Q116">
            <v>0</v>
          </cell>
          <cell r="R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D116">
            <v>0</v>
          </cell>
          <cell r="AE116">
            <v>0</v>
          </cell>
          <cell r="AH116">
            <v>0</v>
          </cell>
          <cell r="AI116">
            <v>0</v>
          </cell>
          <cell r="AL116">
            <v>0</v>
          </cell>
          <cell r="AM116">
            <v>0</v>
          </cell>
          <cell r="AP116">
            <v>0</v>
          </cell>
          <cell r="AQ116">
            <v>0</v>
          </cell>
          <cell r="AT116">
            <v>0</v>
          </cell>
          <cell r="AU116">
            <v>0</v>
          </cell>
          <cell r="AX116">
            <v>0</v>
          </cell>
          <cell r="AY116">
            <v>0</v>
          </cell>
          <cell r="BB116">
            <v>0</v>
          </cell>
          <cell r="BC116">
            <v>0</v>
          </cell>
          <cell r="BF116">
            <v>0</v>
          </cell>
          <cell r="BG116">
            <v>0</v>
          </cell>
          <cell r="BJ116">
            <v>0</v>
          </cell>
          <cell r="BK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</row>
        <row r="117">
          <cell r="B117" t="str">
            <v>||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</row>
        <row r="118">
          <cell r="B118" t="str">
            <v>||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</row>
        <row r="119">
          <cell r="B119" t="str">
            <v>||</v>
          </cell>
        </row>
        <row r="120">
          <cell r="B120" t="str">
            <v>||</v>
          </cell>
        </row>
        <row r="121">
          <cell r="B121" t="str">
            <v>||</v>
          </cell>
          <cell r="E121">
            <v>0</v>
          </cell>
          <cell r="F121">
            <v>0</v>
          </cell>
          <cell r="I121">
            <v>0</v>
          </cell>
          <cell r="J121">
            <v>0</v>
          </cell>
          <cell r="M121">
            <v>0</v>
          </cell>
          <cell r="N121">
            <v>0</v>
          </cell>
          <cell r="Q121">
            <v>0</v>
          </cell>
          <cell r="R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D121">
            <v>0</v>
          </cell>
          <cell r="AE121">
            <v>0</v>
          </cell>
          <cell r="AH121">
            <v>0</v>
          </cell>
          <cell r="AI121">
            <v>0</v>
          </cell>
          <cell r="AL121">
            <v>0</v>
          </cell>
          <cell r="AM121">
            <v>0</v>
          </cell>
          <cell r="AP121">
            <v>0</v>
          </cell>
          <cell r="AQ121">
            <v>0</v>
          </cell>
          <cell r="AT121">
            <v>0</v>
          </cell>
          <cell r="AU121">
            <v>0</v>
          </cell>
          <cell r="AX121">
            <v>0</v>
          </cell>
          <cell r="AY121">
            <v>0</v>
          </cell>
          <cell r="BB121">
            <v>0</v>
          </cell>
          <cell r="BC121">
            <v>0</v>
          </cell>
          <cell r="BF121">
            <v>0</v>
          </cell>
          <cell r="BG121">
            <v>0</v>
          </cell>
          <cell r="BJ121">
            <v>0</v>
          </cell>
          <cell r="BK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</row>
        <row r="122">
          <cell r="B122" t="str">
            <v>||</v>
          </cell>
          <cell r="E122">
            <v>0</v>
          </cell>
          <cell r="F122">
            <v>0</v>
          </cell>
          <cell r="I122">
            <v>0</v>
          </cell>
          <cell r="J122">
            <v>0</v>
          </cell>
          <cell r="M122">
            <v>0</v>
          </cell>
          <cell r="N122">
            <v>0</v>
          </cell>
          <cell r="Q122">
            <v>0</v>
          </cell>
          <cell r="R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D122">
            <v>0</v>
          </cell>
          <cell r="AE122">
            <v>0</v>
          </cell>
          <cell r="AH122">
            <v>0</v>
          </cell>
          <cell r="AI122">
            <v>0</v>
          </cell>
          <cell r="AL122">
            <v>0</v>
          </cell>
          <cell r="AM122">
            <v>0</v>
          </cell>
          <cell r="AP122">
            <v>0</v>
          </cell>
          <cell r="AQ122">
            <v>0</v>
          </cell>
          <cell r="AT122">
            <v>0</v>
          </cell>
          <cell r="AU122">
            <v>0</v>
          </cell>
          <cell r="AX122">
            <v>0</v>
          </cell>
          <cell r="AY122">
            <v>0</v>
          </cell>
          <cell r="BB122">
            <v>0</v>
          </cell>
          <cell r="BC122">
            <v>0</v>
          </cell>
          <cell r="BF122">
            <v>0</v>
          </cell>
          <cell r="BG122">
            <v>0</v>
          </cell>
          <cell r="BJ122">
            <v>0</v>
          </cell>
          <cell r="BK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</row>
        <row r="123">
          <cell r="B123" t="str">
            <v>||</v>
          </cell>
          <cell r="E123">
            <v>0</v>
          </cell>
          <cell r="F123">
            <v>0</v>
          </cell>
          <cell r="I123">
            <v>0</v>
          </cell>
          <cell r="J123">
            <v>0</v>
          </cell>
          <cell r="M123">
            <v>0</v>
          </cell>
          <cell r="N123">
            <v>0</v>
          </cell>
          <cell r="Q123">
            <v>0</v>
          </cell>
          <cell r="R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D123">
            <v>0</v>
          </cell>
          <cell r="AE123">
            <v>0</v>
          </cell>
          <cell r="AH123">
            <v>0</v>
          </cell>
          <cell r="AI123">
            <v>0</v>
          </cell>
          <cell r="AL123">
            <v>0</v>
          </cell>
          <cell r="AM123">
            <v>0</v>
          </cell>
          <cell r="AP123">
            <v>0</v>
          </cell>
          <cell r="AQ123">
            <v>0</v>
          </cell>
          <cell r="AT123">
            <v>0</v>
          </cell>
          <cell r="AU123">
            <v>0</v>
          </cell>
          <cell r="AX123">
            <v>0</v>
          </cell>
          <cell r="AY123">
            <v>0</v>
          </cell>
          <cell r="BB123">
            <v>0</v>
          </cell>
          <cell r="BC123">
            <v>0</v>
          </cell>
          <cell r="BF123">
            <v>0</v>
          </cell>
          <cell r="BG123">
            <v>0</v>
          </cell>
          <cell r="BJ123">
            <v>0</v>
          </cell>
          <cell r="BK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</row>
        <row r="124">
          <cell r="B124" t="str">
            <v>||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</row>
        <row r="125">
          <cell r="B125" t="str">
            <v>||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</row>
        <row r="126">
          <cell r="B126" t="str">
            <v>||</v>
          </cell>
        </row>
        <row r="127">
          <cell r="B127" t="str">
            <v>||</v>
          </cell>
        </row>
        <row r="128">
          <cell r="B128" t="str">
            <v>||</v>
          </cell>
          <cell r="E128">
            <v>0</v>
          </cell>
          <cell r="F128">
            <v>0</v>
          </cell>
          <cell r="I128">
            <v>0</v>
          </cell>
          <cell r="J128">
            <v>0</v>
          </cell>
          <cell r="M128">
            <v>0</v>
          </cell>
          <cell r="N128">
            <v>0</v>
          </cell>
          <cell r="Q128">
            <v>0</v>
          </cell>
          <cell r="R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D128">
            <v>0</v>
          </cell>
          <cell r="AE128">
            <v>0</v>
          </cell>
          <cell r="AH128">
            <v>0</v>
          </cell>
          <cell r="AI128">
            <v>0</v>
          </cell>
          <cell r="AL128">
            <v>0</v>
          </cell>
          <cell r="AM128">
            <v>0</v>
          </cell>
          <cell r="AP128">
            <v>0</v>
          </cell>
          <cell r="AQ128">
            <v>0</v>
          </cell>
          <cell r="AT128">
            <v>0</v>
          </cell>
          <cell r="AU128">
            <v>0</v>
          </cell>
          <cell r="AX128">
            <v>0</v>
          </cell>
          <cell r="AY128">
            <v>0</v>
          </cell>
          <cell r="BB128">
            <v>0</v>
          </cell>
          <cell r="BC128">
            <v>0</v>
          </cell>
          <cell r="BF128">
            <v>0</v>
          </cell>
          <cell r="BG128">
            <v>0</v>
          </cell>
          <cell r="BJ128">
            <v>0</v>
          </cell>
          <cell r="BK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</row>
        <row r="129">
          <cell r="B129" t="str">
            <v>||</v>
          </cell>
          <cell r="E129">
            <v>0</v>
          </cell>
          <cell r="F129">
            <v>0</v>
          </cell>
          <cell r="I129">
            <v>0</v>
          </cell>
          <cell r="J129">
            <v>0</v>
          </cell>
          <cell r="M129">
            <v>0</v>
          </cell>
          <cell r="N129">
            <v>0</v>
          </cell>
          <cell r="Q129">
            <v>0</v>
          </cell>
          <cell r="R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D129">
            <v>0</v>
          </cell>
          <cell r="AE129">
            <v>0</v>
          </cell>
          <cell r="AH129">
            <v>0</v>
          </cell>
          <cell r="AI129">
            <v>0</v>
          </cell>
          <cell r="AL129">
            <v>0</v>
          </cell>
          <cell r="AM129">
            <v>0</v>
          </cell>
          <cell r="AP129">
            <v>0</v>
          </cell>
          <cell r="AQ129">
            <v>0</v>
          </cell>
          <cell r="AT129">
            <v>0</v>
          </cell>
          <cell r="AU129">
            <v>0</v>
          </cell>
          <cell r="AX129">
            <v>0</v>
          </cell>
          <cell r="AY129">
            <v>0</v>
          </cell>
          <cell r="BB129">
            <v>0</v>
          </cell>
          <cell r="BC129">
            <v>0</v>
          </cell>
          <cell r="BF129">
            <v>0</v>
          </cell>
          <cell r="BG129">
            <v>0</v>
          </cell>
          <cell r="BJ129">
            <v>0</v>
          </cell>
          <cell r="BK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</row>
        <row r="130">
          <cell r="B130" t="str">
            <v>||</v>
          </cell>
          <cell r="E130">
            <v>0</v>
          </cell>
          <cell r="F130">
            <v>0</v>
          </cell>
          <cell r="I130">
            <v>0</v>
          </cell>
          <cell r="J130">
            <v>0</v>
          </cell>
          <cell r="M130">
            <v>0</v>
          </cell>
          <cell r="N130">
            <v>0</v>
          </cell>
          <cell r="Q130">
            <v>0</v>
          </cell>
          <cell r="R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D130">
            <v>0</v>
          </cell>
          <cell r="AE130">
            <v>0</v>
          </cell>
          <cell r="AH130">
            <v>0</v>
          </cell>
          <cell r="AI130">
            <v>0</v>
          </cell>
          <cell r="AL130">
            <v>0</v>
          </cell>
          <cell r="AM130">
            <v>0</v>
          </cell>
          <cell r="AP130">
            <v>0</v>
          </cell>
          <cell r="AQ130">
            <v>0</v>
          </cell>
          <cell r="AT130">
            <v>0</v>
          </cell>
          <cell r="AU130">
            <v>0</v>
          </cell>
          <cell r="AX130">
            <v>0</v>
          </cell>
          <cell r="AY130">
            <v>0</v>
          </cell>
          <cell r="BB130">
            <v>0</v>
          </cell>
          <cell r="BC130">
            <v>0</v>
          </cell>
          <cell r="BF130">
            <v>0</v>
          </cell>
          <cell r="BG130">
            <v>0</v>
          </cell>
          <cell r="BJ130">
            <v>0</v>
          </cell>
          <cell r="BK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</row>
        <row r="131">
          <cell r="B131" t="str">
            <v>||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</row>
        <row r="132">
          <cell r="B132" t="str">
            <v>||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</row>
        <row r="133">
          <cell r="B133" t="str">
            <v>||</v>
          </cell>
        </row>
        <row r="134">
          <cell r="B134" t="str">
            <v>||</v>
          </cell>
        </row>
        <row r="135">
          <cell r="B135" t="str">
            <v>||</v>
          </cell>
          <cell r="E135">
            <v>0</v>
          </cell>
          <cell r="F135">
            <v>0</v>
          </cell>
          <cell r="I135">
            <v>0</v>
          </cell>
          <cell r="J135">
            <v>0</v>
          </cell>
          <cell r="M135">
            <v>0</v>
          </cell>
          <cell r="N135">
            <v>0</v>
          </cell>
          <cell r="Q135">
            <v>0</v>
          </cell>
          <cell r="R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D135">
            <v>0</v>
          </cell>
          <cell r="AE135">
            <v>0</v>
          </cell>
          <cell r="AH135">
            <v>0</v>
          </cell>
          <cell r="AI135">
            <v>0</v>
          </cell>
          <cell r="AL135">
            <v>0</v>
          </cell>
          <cell r="AM135">
            <v>0</v>
          </cell>
          <cell r="AP135">
            <v>0</v>
          </cell>
          <cell r="AQ135">
            <v>0</v>
          </cell>
          <cell r="AT135">
            <v>0</v>
          </cell>
          <cell r="AU135">
            <v>0</v>
          </cell>
          <cell r="AX135">
            <v>0</v>
          </cell>
          <cell r="AY135">
            <v>0</v>
          </cell>
          <cell r="BB135">
            <v>0</v>
          </cell>
          <cell r="BC135">
            <v>0</v>
          </cell>
          <cell r="BF135">
            <v>0</v>
          </cell>
          <cell r="BG135">
            <v>0</v>
          </cell>
          <cell r="BJ135">
            <v>0</v>
          </cell>
          <cell r="BK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</row>
        <row r="136">
          <cell r="B136" t="str">
            <v>||</v>
          </cell>
          <cell r="E136">
            <v>0</v>
          </cell>
          <cell r="F136">
            <v>0</v>
          </cell>
          <cell r="I136">
            <v>0</v>
          </cell>
          <cell r="J136">
            <v>0</v>
          </cell>
          <cell r="M136">
            <v>0</v>
          </cell>
          <cell r="N136">
            <v>0</v>
          </cell>
          <cell r="Q136">
            <v>0</v>
          </cell>
          <cell r="R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D136">
            <v>0</v>
          </cell>
          <cell r="AE136">
            <v>0</v>
          </cell>
          <cell r="AH136">
            <v>0</v>
          </cell>
          <cell r="AI136">
            <v>0</v>
          </cell>
          <cell r="AL136">
            <v>0</v>
          </cell>
          <cell r="AM136">
            <v>0</v>
          </cell>
          <cell r="AP136">
            <v>0</v>
          </cell>
          <cell r="AQ136">
            <v>0</v>
          </cell>
          <cell r="AT136">
            <v>0</v>
          </cell>
          <cell r="AU136">
            <v>0</v>
          </cell>
          <cell r="AX136">
            <v>0</v>
          </cell>
          <cell r="AY136">
            <v>0</v>
          </cell>
          <cell r="BB136">
            <v>0</v>
          </cell>
          <cell r="BC136">
            <v>0</v>
          </cell>
          <cell r="BF136">
            <v>0</v>
          </cell>
          <cell r="BG136">
            <v>0</v>
          </cell>
          <cell r="BJ136">
            <v>0</v>
          </cell>
          <cell r="BK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</row>
        <row r="137">
          <cell r="B137" t="str">
            <v>||</v>
          </cell>
          <cell r="E137">
            <v>0</v>
          </cell>
          <cell r="F137">
            <v>0</v>
          </cell>
          <cell r="I137">
            <v>0</v>
          </cell>
          <cell r="J137">
            <v>0</v>
          </cell>
          <cell r="M137">
            <v>0</v>
          </cell>
          <cell r="N137">
            <v>0</v>
          </cell>
          <cell r="Q137">
            <v>0</v>
          </cell>
          <cell r="R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D137">
            <v>0</v>
          </cell>
          <cell r="AE137">
            <v>0</v>
          </cell>
          <cell r="AH137">
            <v>0</v>
          </cell>
          <cell r="AI137">
            <v>0</v>
          </cell>
          <cell r="AL137">
            <v>0</v>
          </cell>
          <cell r="AM137">
            <v>0</v>
          </cell>
          <cell r="AP137">
            <v>0</v>
          </cell>
          <cell r="AQ137">
            <v>0</v>
          </cell>
          <cell r="AT137">
            <v>0</v>
          </cell>
          <cell r="AU137">
            <v>0</v>
          </cell>
          <cell r="AX137">
            <v>0</v>
          </cell>
          <cell r="AY137">
            <v>0</v>
          </cell>
          <cell r="BB137">
            <v>0</v>
          </cell>
          <cell r="BC137">
            <v>0</v>
          </cell>
          <cell r="BF137">
            <v>0</v>
          </cell>
          <cell r="BG137">
            <v>0</v>
          </cell>
          <cell r="BJ137">
            <v>0</v>
          </cell>
          <cell r="BK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</row>
        <row r="138">
          <cell r="B138" t="str">
            <v>||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</row>
        <row r="139">
          <cell r="B139" t="str">
            <v>||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</row>
        <row r="140">
          <cell r="B140" t="str">
            <v>||</v>
          </cell>
        </row>
        <row r="141">
          <cell r="B141" t="str">
            <v>||</v>
          </cell>
        </row>
        <row r="142">
          <cell r="B142" t="str">
            <v>||</v>
          </cell>
          <cell r="E142">
            <v>0</v>
          </cell>
          <cell r="F142">
            <v>0</v>
          </cell>
          <cell r="I142">
            <v>0</v>
          </cell>
          <cell r="J142">
            <v>0</v>
          </cell>
          <cell r="M142">
            <v>0</v>
          </cell>
          <cell r="N142">
            <v>0</v>
          </cell>
          <cell r="Q142">
            <v>0</v>
          </cell>
          <cell r="R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D142">
            <v>0</v>
          </cell>
          <cell r="AE142">
            <v>0</v>
          </cell>
          <cell r="AH142">
            <v>0</v>
          </cell>
          <cell r="AI142">
            <v>0</v>
          </cell>
          <cell r="AL142">
            <v>0</v>
          </cell>
          <cell r="AM142">
            <v>0</v>
          </cell>
          <cell r="AP142">
            <v>0</v>
          </cell>
          <cell r="AQ142">
            <v>0</v>
          </cell>
          <cell r="AT142">
            <v>0</v>
          </cell>
          <cell r="AU142">
            <v>0</v>
          </cell>
          <cell r="AX142">
            <v>0</v>
          </cell>
          <cell r="AY142">
            <v>0</v>
          </cell>
          <cell r="BB142">
            <v>0</v>
          </cell>
          <cell r="BC142">
            <v>0</v>
          </cell>
          <cell r="BF142">
            <v>0</v>
          </cell>
          <cell r="BG142">
            <v>0</v>
          </cell>
          <cell r="BJ142">
            <v>0</v>
          </cell>
          <cell r="BK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</row>
        <row r="143">
          <cell r="B143" t="str">
            <v>||</v>
          </cell>
          <cell r="E143">
            <v>0</v>
          </cell>
          <cell r="F143">
            <v>0</v>
          </cell>
          <cell r="I143">
            <v>0</v>
          </cell>
          <cell r="J143">
            <v>0</v>
          </cell>
          <cell r="M143">
            <v>0</v>
          </cell>
          <cell r="N143">
            <v>0</v>
          </cell>
          <cell r="Q143">
            <v>0</v>
          </cell>
          <cell r="R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D143">
            <v>0</v>
          </cell>
          <cell r="AE143">
            <v>0</v>
          </cell>
          <cell r="AH143">
            <v>0</v>
          </cell>
          <cell r="AI143">
            <v>0</v>
          </cell>
          <cell r="AL143">
            <v>0</v>
          </cell>
          <cell r="AM143">
            <v>0</v>
          </cell>
          <cell r="AP143">
            <v>0</v>
          </cell>
          <cell r="AQ143">
            <v>0</v>
          </cell>
          <cell r="AT143">
            <v>0</v>
          </cell>
          <cell r="AU143">
            <v>0</v>
          </cell>
          <cell r="AX143">
            <v>0</v>
          </cell>
          <cell r="AY143">
            <v>0</v>
          </cell>
          <cell r="BB143">
            <v>0</v>
          </cell>
          <cell r="BC143">
            <v>0</v>
          </cell>
          <cell r="BF143">
            <v>0</v>
          </cell>
          <cell r="BG143">
            <v>0</v>
          </cell>
          <cell r="BJ143">
            <v>0</v>
          </cell>
          <cell r="BK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</row>
        <row r="144">
          <cell r="B144" t="str">
            <v>||</v>
          </cell>
          <cell r="E144">
            <v>0</v>
          </cell>
          <cell r="F144">
            <v>0</v>
          </cell>
          <cell r="I144">
            <v>0</v>
          </cell>
          <cell r="J144">
            <v>0</v>
          </cell>
          <cell r="M144">
            <v>0</v>
          </cell>
          <cell r="N144">
            <v>0</v>
          </cell>
          <cell r="Q144">
            <v>0</v>
          </cell>
          <cell r="R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D144">
            <v>0</v>
          </cell>
          <cell r="AE144">
            <v>0</v>
          </cell>
          <cell r="AH144">
            <v>0</v>
          </cell>
          <cell r="AI144">
            <v>0</v>
          </cell>
          <cell r="AL144">
            <v>0</v>
          </cell>
          <cell r="AM144">
            <v>0</v>
          </cell>
          <cell r="AP144">
            <v>0</v>
          </cell>
          <cell r="AQ144">
            <v>0</v>
          </cell>
          <cell r="AT144">
            <v>0</v>
          </cell>
          <cell r="AU144">
            <v>0</v>
          </cell>
          <cell r="AX144">
            <v>0</v>
          </cell>
          <cell r="AY144">
            <v>0</v>
          </cell>
          <cell r="BB144">
            <v>0</v>
          </cell>
          <cell r="BC144">
            <v>0</v>
          </cell>
          <cell r="BF144">
            <v>0</v>
          </cell>
          <cell r="BG144">
            <v>0</v>
          </cell>
          <cell r="BJ144">
            <v>0</v>
          </cell>
          <cell r="BK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</row>
        <row r="145">
          <cell r="B145" t="str">
            <v>||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</row>
        <row r="146">
          <cell r="B146" t="str">
            <v>||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</row>
        <row r="147">
          <cell r="B147" t="str">
            <v>||</v>
          </cell>
        </row>
        <row r="148">
          <cell r="B148" t="str">
            <v>||</v>
          </cell>
        </row>
        <row r="149">
          <cell r="B149" t="str">
            <v>||</v>
          </cell>
          <cell r="E149">
            <v>0</v>
          </cell>
          <cell r="F149">
            <v>0</v>
          </cell>
          <cell r="I149">
            <v>0</v>
          </cell>
          <cell r="J149">
            <v>0</v>
          </cell>
          <cell r="M149">
            <v>0</v>
          </cell>
          <cell r="N149">
            <v>0</v>
          </cell>
          <cell r="Q149">
            <v>0</v>
          </cell>
          <cell r="R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D149">
            <v>0</v>
          </cell>
          <cell r="AE149">
            <v>0</v>
          </cell>
          <cell r="AH149">
            <v>0</v>
          </cell>
          <cell r="AI149">
            <v>0</v>
          </cell>
          <cell r="AL149">
            <v>0</v>
          </cell>
          <cell r="AM149">
            <v>0</v>
          </cell>
          <cell r="AP149">
            <v>0</v>
          </cell>
          <cell r="AQ149">
            <v>0</v>
          </cell>
          <cell r="AT149">
            <v>0</v>
          </cell>
          <cell r="AU149">
            <v>0</v>
          </cell>
          <cell r="AX149">
            <v>0</v>
          </cell>
          <cell r="AY149">
            <v>0</v>
          </cell>
          <cell r="BB149">
            <v>0</v>
          </cell>
          <cell r="BC149">
            <v>0</v>
          </cell>
          <cell r="BF149">
            <v>0</v>
          </cell>
          <cell r="BG149">
            <v>0</v>
          </cell>
          <cell r="BJ149">
            <v>0</v>
          </cell>
          <cell r="BK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</row>
        <row r="150">
          <cell r="B150" t="str">
            <v>||</v>
          </cell>
          <cell r="E150">
            <v>0</v>
          </cell>
          <cell r="F150">
            <v>0</v>
          </cell>
          <cell r="I150">
            <v>0</v>
          </cell>
          <cell r="J150">
            <v>0</v>
          </cell>
          <cell r="M150">
            <v>0</v>
          </cell>
          <cell r="N150">
            <v>0</v>
          </cell>
          <cell r="Q150">
            <v>0</v>
          </cell>
          <cell r="R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D150">
            <v>0</v>
          </cell>
          <cell r="AE150">
            <v>0</v>
          </cell>
          <cell r="AH150">
            <v>0</v>
          </cell>
          <cell r="AI150">
            <v>0</v>
          </cell>
          <cell r="AL150">
            <v>0</v>
          </cell>
          <cell r="AM150">
            <v>0</v>
          </cell>
          <cell r="AP150">
            <v>0</v>
          </cell>
          <cell r="AQ150">
            <v>0</v>
          </cell>
          <cell r="AT150">
            <v>0</v>
          </cell>
          <cell r="AU150">
            <v>0</v>
          </cell>
          <cell r="AX150">
            <v>0</v>
          </cell>
          <cell r="AY150">
            <v>0</v>
          </cell>
          <cell r="BB150">
            <v>0</v>
          </cell>
          <cell r="BC150">
            <v>0</v>
          </cell>
          <cell r="BF150">
            <v>0</v>
          </cell>
          <cell r="BG150">
            <v>0</v>
          </cell>
          <cell r="BJ150">
            <v>0</v>
          </cell>
          <cell r="BK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</row>
        <row r="151">
          <cell r="B151" t="str">
            <v>||</v>
          </cell>
          <cell r="E151">
            <v>0</v>
          </cell>
          <cell r="F151">
            <v>0</v>
          </cell>
          <cell r="I151">
            <v>0</v>
          </cell>
          <cell r="J151">
            <v>0</v>
          </cell>
          <cell r="M151">
            <v>0</v>
          </cell>
          <cell r="N151">
            <v>0</v>
          </cell>
          <cell r="Q151">
            <v>0</v>
          </cell>
          <cell r="R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D151">
            <v>0</v>
          </cell>
          <cell r="AE151">
            <v>0</v>
          </cell>
          <cell r="AH151">
            <v>0</v>
          </cell>
          <cell r="AI151">
            <v>0</v>
          </cell>
          <cell r="AL151">
            <v>0</v>
          </cell>
          <cell r="AM151">
            <v>0</v>
          </cell>
          <cell r="AP151">
            <v>0</v>
          </cell>
          <cell r="AQ151">
            <v>0</v>
          </cell>
          <cell r="AT151">
            <v>0</v>
          </cell>
          <cell r="AU151">
            <v>0</v>
          </cell>
          <cell r="AX151">
            <v>0</v>
          </cell>
          <cell r="AY151">
            <v>0</v>
          </cell>
          <cell r="BB151">
            <v>0</v>
          </cell>
          <cell r="BC151">
            <v>0</v>
          </cell>
          <cell r="BF151">
            <v>0</v>
          </cell>
          <cell r="BG151">
            <v>0</v>
          </cell>
          <cell r="BJ151">
            <v>0</v>
          </cell>
          <cell r="BK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</row>
        <row r="152">
          <cell r="B152" t="str">
            <v>||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</row>
        <row r="153">
          <cell r="B153" t="str">
            <v>||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</row>
        <row r="154">
          <cell r="B154" t="str">
            <v>||</v>
          </cell>
        </row>
        <row r="155">
          <cell r="B155" t="str">
            <v>||</v>
          </cell>
        </row>
        <row r="156">
          <cell r="B156" t="str">
            <v>||</v>
          </cell>
          <cell r="E156">
            <v>0</v>
          </cell>
          <cell r="F156">
            <v>0</v>
          </cell>
          <cell r="I156">
            <v>0</v>
          </cell>
          <cell r="J156">
            <v>0</v>
          </cell>
          <cell r="M156">
            <v>0</v>
          </cell>
          <cell r="N156">
            <v>0</v>
          </cell>
          <cell r="Q156">
            <v>0</v>
          </cell>
          <cell r="R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D156">
            <v>0</v>
          </cell>
          <cell r="AE156">
            <v>0</v>
          </cell>
          <cell r="AH156">
            <v>0</v>
          </cell>
          <cell r="AI156">
            <v>0</v>
          </cell>
          <cell r="AL156">
            <v>0</v>
          </cell>
          <cell r="AM156">
            <v>0</v>
          </cell>
          <cell r="AP156">
            <v>0</v>
          </cell>
          <cell r="AQ156">
            <v>0</v>
          </cell>
          <cell r="AT156">
            <v>0</v>
          </cell>
          <cell r="AU156">
            <v>0</v>
          </cell>
          <cell r="AX156">
            <v>0</v>
          </cell>
          <cell r="AY156">
            <v>0</v>
          </cell>
          <cell r="BB156">
            <v>0</v>
          </cell>
          <cell r="BC156">
            <v>0</v>
          </cell>
          <cell r="BF156">
            <v>0</v>
          </cell>
          <cell r="BG156">
            <v>0</v>
          </cell>
          <cell r="BJ156">
            <v>0</v>
          </cell>
          <cell r="BK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</row>
        <row r="157">
          <cell r="B157" t="str">
            <v>||</v>
          </cell>
          <cell r="E157">
            <v>0</v>
          </cell>
          <cell r="F157">
            <v>0</v>
          </cell>
          <cell r="I157">
            <v>0</v>
          </cell>
          <cell r="J157">
            <v>0</v>
          </cell>
          <cell r="M157">
            <v>0</v>
          </cell>
          <cell r="N157">
            <v>0</v>
          </cell>
          <cell r="Q157">
            <v>0</v>
          </cell>
          <cell r="R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D157">
            <v>0</v>
          </cell>
          <cell r="AE157">
            <v>0</v>
          </cell>
          <cell r="AH157">
            <v>0</v>
          </cell>
          <cell r="AI157">
            <v>0</v>
          </cell>
          <cell r="AL157">
            <v>0</v>
          </cell>
          <cell r="AM157">
            <v>0</v>
          </cell>
          <cell r="AP157">
            <v>0</v>
          </cell>
          <cell r="AQ157">
            <v>0</v>
          </cell>
          <cell r="AT157">
            <v>0</v>
          </cell>
          <cell r="AU157">
            <v>0</v>
          </cell>
          <cell r="AX157">
            <v>0</v>
          </cell>
          <cell r="AY157">
            <v>0</v>
          </cell>
          <cell r="BB157">
            <v>0</v>
          </cell>
          <cell r="BC157">
            <v>0</v>
          </cell>
          <cell r="BF157">
            <v>0</v>
          </cell>
          <cell r="BG157">
            <v>0</v>
          </cell>
          <cell r="BJ157">
            <v>0</v>
          </cell>
          <cell r="BK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</row>
        <row r="158">
          <cell r="B158" t="str">
            <v>||</v>
          </cell>
          <cell r="E158">
            <v>0</v>
          </cell>
          <cell r="F158">
            <v>0</v>
          </cell>
          <cell r="I158">
            <v>0</v>
          </cell>
          <cell r="J158">
            <v>0</v>
          </cell>
          <cell r="M158">
            <v>0</v>
          </cell>
          <cell r="N158">
            <v>0</v>
          </cell>
          <cell r="Q158">
            <v>0</v>
          </cell>
          <cell r="R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D158">
            <v>0</v>
          </cell>
          <cell r="AE158">
            <v>0</v>
          </cell>
          <cell r="AH158">
            <v>0</v>
          </cell>
          <cell r="AI158">
            <v>0</v>
          </cell>
          <cell r="AL158">
            <v>0</v>
          </cell>
          <cell r="AM158">
            <v>0</v>
          </cell>
          <cell r="AP158">
            <v>0</v>
          </cell>
          <cell r="AQ158">
            <v>0</v>
          </cell>
          <cell r="AT158">
            <v>0</v>
          </cell>
          <cell r="AU158">
            <v>0</v>
          </cell>
          <cell r="AX158">
            <v>0</v>
          </cell>
          <cell r="AY158">
            <v>0</v>
          </cell>
          <cell r="BB158">
            <v>0</v>
          </cell>
          <cell r="BC158">
            <v>0</v>
          </cell>
          <cell r="BF158">
            <v>0</v>
          </cell>
          <cell r="BG158">
            <v>0</v>
          </cell>
          <cell r="BJ158">
            <v>0</v>
          </cell>
          <cell r="BK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</row>
        <row r="159">
          <cell r="B159" t="str">
            <v>||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</row>
        <row r="160">
          <cell r="B160" t="str">
            <v>||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</row>
        <row r="161">
          <cell r="B161" t="str">
            <v>||</v>
          </cell>
        </row>
        <row r="162">
          <cell r="B162" t="str">
            <v>||</v>
          </cell>
        </row>
        <row r="163">
          <cell r="B163" t="str">
            <v>||</v>
          </cell>
          <cell r="E163">
            <v>0</v>
          </cell>
          <cell r="F163">
            <v>0</v>
          </cell>
          <cell r="I163">
            <v>0</v>
          </cell>
          <cell r="J163">
            <v>0</v>
          </cell>
          <cell r="M163">
            <v>0</v>
          </cell>
          <cell r="N163">
            <v>0</v>
          </cell>
          <cell r="Q163">
            <v>0</v>
          </cell>
          <cell r="R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D163">
            <v>0</v>
          </cell>
          <cell r="AE163">
            <v>0</v>
          </cell>
          <cell r="AH163">
            <v>0</v>
          </cell>
          <cell r="AI163">
            <v>0</v>
          </cell>
          <cell r="AL163">
            <v>0</v>
          </cell>
          <cell r="AM163">
            <v>0</v>
          </cell>
          <cell r="AP163">
            <v>0</v>
          </cell>
          <cell r="AQ163">
            <v>0</v>
          </cell>
          <cell r="AT163">
            <v>0</v>
          </cell>
          <cell r="AU163">
            <v>0</v>
          </cell>
          <cell r="AX163">
            <v>0</v>
          </cell>
          <cell r="AY163">
            <v>0</v>
          </cell>
          <cell r="BB163">
            <v>0</v>
          </cell>
          <cell r="BC163">
            <v>0</v>
          </cell>
          <cell r="BF163">
            <v>0</v>
          </cell>
          <cell r="BG163">
            <v>0</v>
          </cell>
          <cell r="BJ163">
            <v>0</v>
          </cell>
          <cell r="BK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</row>
        <row r="164">
          <cell r="B164" t="str">
            <v>||</v>
          </cell>
          <cell r="E164">
            <v>0</v>
          </cell>
          <cell r="F164">
            <v>0</v>
          </cell>
          <cell r="I164">
            <v>0</v>
          </cell>
          <cell r="J164">
            <v>0</v>
          </cell>
          <cell r="M164">
            <v>0</v>
          </cell>
          <cell r="N164">
            <v>0</v>
          </cell>
          <cell r="Q164">
            <v>0</v>
          </cell>
          <cell r="R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D164">
            <v>0</v>
          </cell>
          <cell r="AE164">
            <v>0</v>
          </cell>
          <cell r="AH164">
            <v>0</v>
          </cell>
          <cell r="AI164">
            <v>0</v>
          </cell>
          <cell r="AL164">
            <v>0</v>
          </cell>
          <cell r="AM164">
            <v>0</v>
          </cell>
          <cell r="AP164">
            <v>0</v>
          </cell>
          <cell r="AQ164">
            <v>0</v>
          </cell>
          <cell r="AT164">
            <v>0</v>
          </cell>
          <cell r="AU164">
            <v>0</v>
          </cell>
          <cell r="AX164">
            <v>0</v>
          </cell>
          <cell r="AY164">
            <v>0</v>
          </cell>
          <cell r="BB164">
            <v>0</v>
          </cell>
          <cell r="BC164">
            <v>0</v>
          </cell>
          <cell r="BF164">
            <v>0</v>
          </cell>
          <cell r="BG164">
            <v>0</v>
          </cell>
          <cell r="BJ164">
            <v>0</v>
          </cell>
          <cell r="BK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</row>
        <row r="165">
          <cell r="B165" t="str">
            <v>||</v>
          </cell>
          <cell r="E165">
            <v>0</v>
          </cell>
          <cell r="F165">
            <v>0</v>
          </cell>
          <cell r="I165">
            <v>0</v>
          </cell>
          <cell r="J165">
            <v>0</v>
          </cell>
          <cell r="M165">
            <v>0</v>
          </cell>
          <cell r="N165">
            <v>0</v>
          </cell>
          <cell r="Q165">
            <v>0</v>
          </cell>
          <cell r="R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D165">
            <v>0</v>
          </cell>
          <cell r="AE165">
            <v>0</v>
          </cell>
          <cell r="AH165">
            <v>0</v>
          </cell>
          <cell r="AI165">
            <v>0</v>
          </cell>
          <cell r="AL165">
            <v>0</v>
          </cell>
          <cell r="AM165">
            <v>0</v>
          </cell>
          <cell r="AP165">
            <v>0</v>
          </cell>
          <cell r="AQ165">
            <v>0</v>
          </cell>
          <cell r="AT165">
            <v>0</v>
          </cell>
          <cell r="AU165">
            <v>0</v>
          </cell>
          <cell r="AX165">
            <v>0</v>
          </cell>
          <cell r="AY165">
            <v>0</v>
          </cell>
          <cell r="BB165">
            <v>0</v>
          </cell>
          <cell r="BC165">
            <v>0</v>
          </cell>
          <cell r="BF165">
            <v>0</v>
          </cell>
          <cell r="BG165">
            <v>0</v>
          </cell>
          <cell r="BJ165">
            <v>0</v>
          </cell>
          <cell r="BK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</row>
        <row r="166">
          <cell r="B166" t="str">
            <v>||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</row>
        <row r="167">
          <cell r="B167" t="str">
            <v>||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</row>
        <row r="168">
          <cell r="B168" t="str">
            <v>||</v>
          </cell>
        </row>
        <row r="169">
          <cell r="C169">
            <v>0</v>
          </cell>
          <cell r="D169">
            <v>0</v>
          </cell>
          <cell r="E169">
            <v>40254</v>
          </cell>
          <cell r="F169" t="e">
            <v>#REF!</v>
          </cell>
          <cell r="G169">
            <v>0</v>
          </cell>
          <cell r="H169">
            <v>0</v>
          </cell>
          <cell r="I169">
            <v>126276</v>
          </cell>
          <cell r="J169" t="e">
            <v>#REF!</v>
          </cell>
          <cell r="K169">
            <v>0</v>
          </cell>
          <cell r="L169">
            <v>0</v>
          </cell>
          <cell r="M169">
            <v>1000802</v>
          </cell>
          <cell r="N169" t="e">
            <v>#REF!</v>
          </cell>
          <cell r="O169">
            <v>0</v>
          </cell>
          <cell r="P169">
            <v>0</v>
          </cell>
          <cell r="Q169">
            <v>2658832</v>
          </cell>
          <cell r="R169" t="e">
            <v>#REF!</v>
          </cell>
          <cell r="S169">
            <v>0</v>
          </cell>
          <cell r="T169">
            <v>0</v>
          </cell>
          <cell r="U169">
            <v>6747984</v>
          </cell>
          <cell r="V169" t="e">
            <v>#REF!</v>
          </cell>
          <cell r="W169">
            <v>0</v>
          </cell>
          <cell r="X169">
            <v>0</v>
          </cell>
          <cell r="Y169">
            <v>10574148</v>
          </cell>
          <cell r="Z169" t="e">
            <v>#REF!</v>
          </cell>
          <cell r="AA169" t="e">
            <v>#REF!</v>
          </cell>
          <cell r="AB169">
            <v>1</v>
          </cell>
          <cell r="AC169">
            <v>0</v>
          </cell>
          <cell r="AD169">
            <v>7763918</v>
          </cell>
          <cell r="AE169" t="e">
            <v>#REF!</v>
          </cell>
          <cell r="AF169">
            <v>1</v>
          </cell>
          <cell r="AG169">
            <v>0</v>
          </cell>
          <cell r="AH169">
            <v>7460111.5279999999</v>
          </cell>
          <cell r="AI169" t="e">
            <v>#REF!</v>
          </cell>
          <cell r="AJ169">
            <v>1</v>
          </cell>
          <cell r="AK169">
            <v>0</v>
          </cell>
          <cell r="AL169">
            <v>11636586.952</v>
          </cell>
          <cell r="AM169" t="e">
            <v>#REF!</v>
          </cell>
          <cell r="AN169">
            <v>1</v>
          </cell>
          <cell r="AO169">
            <v>0</v>
          </cell>
          <cell r="AP169">
            <v>14229232.507999999</v>
          </cell>
          <cell r="AQ169" t="e">
            <v>#REF!</v>
          </cell>
          <cell r="AR169">
            <v>1</v>
          </cell>
          <cell r="AS169">
            <v>0</v>
          </cell>
          <cell r="AT169">
            <v>18831463.770000003</v>
          </cell>
          <cell r="AU169" t="e">
            <v>#REF!</v>
          </cell>
          <cell r="AV169">
            <v>1</v>
          </cell>
          <cell r="AW169">
            <v>0</v>
          </cell>
          <cell r="AX169">
            <v>27805888.287</v>
          </cell>
          <cell r="AY169" t="e">
            <v>#REF!</v>
          </cell>
          <cell r="AZ169">
            <v>1</v>
          </cell>
          <cell r="BA169">
            <v>0</v>
          </cell>
          <cell r="BB169">
            <v>62907349.734499998</v>
          </cell>
          <cell r="BC169" t="e">
            <v>#REF!</v>
          </cell>
          <cell r="BD169">
            <v>0</v>
          </cell>
          <cell r="BE169">
            <v>0</v>
          </cell>
          <cell r="BF169">
            <v>63789550.352494754</v>
          </cell>
          <cell r="BG169" t="e">
            <v>#REF!</v>
          </cell>
          <cell r="BH169">
            <v>0</v>
          </cell>
          <cell r="BI169">
            <v>0</v>
          </cell>
          <cell r="BJ169">
            <v>122806905.5941</v>
          </cell>
          <cell r="BK169" t="e">
            <v>#REF!</v>
          </cell>
          <cell r="BL169">
            <v>0</v>
          </cell>
          <cell r="BM169">
            <v>0</v>
          </cell>
          <cell r="BN169">
            <v>144338118.61810005</v>
          </cell>
          <cell r="BO169" t="e">
            <v>#REF!</v>
          </cell>
          <cell r="BP169">
            <v>7</v>
          </cell>
          <cell r="BQ169">
            <v>0</v>
          </cell>
          <cell r="BR169">
            <v>481569125.34419477</v>
          </cell>
          <cell r="BS169" t="e">
            <v>#REF!</v>
          </cell>
          <cell r="BT169" t="e">
            <v>#REF!</v>
          </cell>
        </row>
        <row r="170">
          <cell r="C170" t="e">
            <v>#REF!</v>
          </cell>
          <cell r="G170" t="e">
            <v>#REF!</v>
          </cell>
          <cell r="K170" t="e">
            <v>#REF!</v>
          </cell>
          <cell r="O170" t="e">
            <v>#REF!</v>
          </cell>
          <cell r="S170" t="e">
            <v>#REF!</v>
          </cell>
          <cell r="AB170" t="e">
            <v>#REF!</v>
          </cell>
          <cell r="AF170" t="e">
            <v>#REF!</v>
          </cell>
          <cell r="AJ170" t="e">
            <v>#REF!</v>
          </cell>
          <cell r="AN170" t="e">
            <v>#REF!</v>
          </cell>
          <cell r="AR170" t="e">
            <v>#REF!</v>
          </cell>
          <cell r="AV170" t="e">
            <v>#REF!</v>
          </cell>
          <cell r="AZ170" t="e">
            <v>#REF!</v>
          </cell>
        </row>
      </sheetData>
      <sheetData sheetId="13" refreshError="1">
        <row r="193">
          <cell r="E193" t="e">
            <v>#REF!</v>
          </cell>
        </row>
      </sheetData>
      <sheetData sheetId="14"/>
      <sheetData sheetId="15"/>
      <sheetData sheetId="16" refreshError="1">
        <row r="118">
          <cell r="D118">
            <v>1984</v>
          </cell>
          <cell r="E118">
            <v>1985</v>
          </cell>
          <cell r="F118">
            <v>1986</v>
          </cell>
          <cell r="G118">
            <v>1987</v>
          </cell>
          <cell r="H118">
            <v>1988</v>
          </cell>
          <cell r="I118">
            <v>1989</v>
          </cell>
          <cell r="J118">
            <v>1990</v>
          </cell>
          <cell r="K118">
            <v>1991</v>
          </cell>
          <cell r="L118">
            <v>1992</v>
          </cell>
          <cell r="M118">
            <v>1993</v>
          </cell>
          <cell r="N118">
            <v>1994</v>
          </cell>
          <cell r="O118">
            <v>1995</v>
          </cell>
          <cell r="P118">
            <v>1996</v>
          </cell>
          <cell r="Q118">
            <v>1997</v>
          </cell>
          <cell r="R118">
            <v>1998</v>
          </cell>
        </row>
        <row r="119">
          <cell r="C119" t="str">
            <v>&lt;&lt;California Phase II QRE Findings&gt;&gt;</v>
          </cell>
          <cell r="D119">
            <v>11087</v>
          </cell>
          <cell r="E119">
            <v>50015</v>
          </cell>
          <cell r="F119">
            <v>323590</v>
          </cell>
          <cell r="G119">
            <v>899647</v>
          </cell>
          <cell r="H119">
            <v>2067727</v>
          </cell>
          <cell r="I119">
            <v>2741619</v>
          </cell>
          <cell r="J119">
            <v>2299558.0019999999</v>
          </cell>
          <cell r="K119">
            <v>3542463.7879999997</v>
          </cell>
          <cell r="L119">
            <v>5126210.5599999996</v>
          </cell>
          <cell r="M119">
            <v>7134127.5369999995</v>
          </cell>
          <cell r="N119">
            <v>9257454.4570000004</v>
          </cell>
          <cell r="O119">
            <v>17917881</v>
          </cell>
          <cell r="P119">
            <v>29938649</v>
          </cell>
          <cell r="Q119">
            <v>50930323</v>
          </cell>
          <cell r="R119">
            <v>49405882</v>
          </cell>
        </row>
        <row r="120"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  <cell r="K120" t="e">
            <v>#REF!</v>
          </cell>
          <cell r="L120" t="e">
            <v>#REF!</v>
          </cell>
          <cell r="M120" t="e">
            <v>#REF!</v>
          </cell>
          <cell r="N120" t="e">
            <v>#REF!</v>
          </cell>
          <cell r="O120" t="e">
            <v>#REF!</v>
          </cell>
          <cell r="P120" t="e">
            <v>#REF!</v>
          </cell>
          <cell r="Q120" t="e">
            <v>#REF!</v>
          </cell>
          <cell r="R120" t="e">
            <v>#REF!</v>
          </cell>
        </row>
        <row r="121"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</row>
        <row r="122"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</row>
        <row r="123"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</row>
        <row r="124"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</row>
        <row r="125"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</row>
        <row r="126"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</row>
        <row r="127"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</row>
        <row r="128"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</row>
        <row r="129">
          <cell r="C129"/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</row>
        <row r="130"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</row>
        <row r="131"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</row>
        <row r="132"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</row>
        <row r="133"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</row>
        <row r="134"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</row>
        <row r="135"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</row>
        <row r="136"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</row>
        <row r="137"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</row>
        <row r="138">
          <cell r="C138"/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</row>
        <row r="139"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</row>
        <row r="140"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</row>
        <row r="141"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</row>
      </sheetData>
      <sheetData sheetId="17" refreshError="1">
        <row r="8">
          <cell r="D8">
            <v>1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</row>
        <row r="9"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</row>
        <row r="10">
          <cell r="D10">
            <v>1</v>
          </cell>
          <cell r="E10">
            <v>1</v>
          </cell>
          <cell r="F10">
            <v>1</v>
          </cell>
          <cell r="G10">
            <v>1</v>
          </cell>
          <cell r="H10">
            <v>1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</row>
        <row r="11">
          <cell r="D11">
            <v>1</v>
          </cell>
          <cell r="E11">
            <v>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</row>
        <row r="12">
          <cell r="D12">
            <v>1</v>
          </cell>
          <cell r="E12">
            <v>1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</row>
        <row r="13"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</row>
        <row r="14">
          <cell r="D14">
            <v>1</v>
          </cell>
          <cell r="E14">
            <v>1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</row>
        <row r="15"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</row>
        <row r="16">
          <cell r="D16">
            <v>1</v>
          </cell>
          <cell r="E16">
            <v>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</row>
        <row r="17"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</row>
        <row r="18">
          <cell r="D18">
            <v>1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  <row r="19"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</row>
        <row r="20">
          <cell r="D20">
            <v>1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</row>
        <row r="21">
          <cell r="D21">
            <v>1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</row>
        <row r="22"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1</v>
          </cell>
        </row>
        <row r="23">
          <cell r="D23">
            <v>1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</row>
        <row r="24">
          <cell r="D24">
            <v>1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</row>
        <row r="25">
          <cell r="D25">
            <v>1</v>
          </cell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</row>
        <row r="26">
          <cell r="D26">
            <v>1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</row>
        <row r="27">
          <cell r="D27">
            <v>1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</row>
        <row r="28"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</row>
        <row r="29">
          <cell r="D29">
            <v>1</v>
          </cell>
          <cell r="E29">
            <v>1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1</v>
          </cell>
        </row>
        <row r="31">
          <cell r="D31">
            <v>1</v>
          </cell>
          <cell r="E31">
            <v>1</v>
          </cell>
          <cell r="F31">
            <v>1</v>
          </cell>
          <cell r="G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  <cell r="O31">
            <v>1</v>
          </cell>
          <cell r="P31">
            <v>1</v>
          </cell>
          <cell r="Q31">
            <v>1</v>
          </cell>
          <cell r="R31">
            <v>1</v>
          </cell>
        </row>
        <row r="32">
          <cell r="D32">
            <v>1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  <cell r="N32">
            <v>1</v>
          </cell>
          <cell r="O32">
            <v>1</v>
          </cell>
          <cell r="P32">
            <v>1</v>
          </cell>
          <cell r="Q32">
            <v>1</v>
          </cell>
          <cell r="R32">
            <v>1</v>
          </cell>
        </row>
        <row r="33">
          <cell r="D33">
            <v>1</v>
          </cell>
          <cell r="E33">
            <v>1</v>
          </cell>
          <cell r="F33">
            <v>1</v>
          </cell>
          <cell r="G33">
            <v>1</v>
          </cell>
          <cell r="H33">
            <v>1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1</v>
          </cell>
          <cell r="P33">
            <v>1</v>
          </cell>
          <cell r="Q33">
            <v>1</v>
          </cell>
          <cell r="R33">
            <v>1</v>
          </cell>
        </row>
        <row r="34">
          <cell r="D34">
            <v>1</v>
          </cell>
          <cell r="E34">
            <v>1</v>
          </cell>
          <cell r="F34">
            <v>1</v>
          </cell>
          <cell r="G34">
            <v>1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1</v>
          </cell>
          <cell r="P34">
            <v>1</v>
          </cell>
          <cell r="Q34">
            <v>1</v>
          </cell>
          <cell r="R34">
            <v>1</v>
          </cell>
        </row>
        <row r="35"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  <cell r="P35">
            <v>1</v>
          </cell>
          <cell r="Q35">
            <v>1</v>
          </cell>
          <cell r="R35">
            <v>1</v>
          </cell>
        </row>
        <row r="36">
          <cell r="D36">
            <v>1</v>
          </cell>
          <cell r="E36">
            <v>1</v>
          </cell>
          <cell r="F36">
            <v>1</v>
          </cell>
          <cell r="G36">
            <v>1</v>
          </cell>
          <cell r="H36">
            <v>1</v>
          </cell>
          <cell r="I36">
            <v>1</v>
          </cell>
          <cell r="J36">
            <v>1</v>
          </cell>
          <cell r="K36">
            <v>1</v>
          </cell>
          <cell r="L36">
            <v>1</v>
          </cell>
          <cell r="M36">
            <v>1</v>
          </cell>
          <cell r="N36">
            <v>1</v>
          </cell>
          <cell r="O36">
            <v>1</v>
          </cell>
          <cell r="P36">
            <v>1</v>
          </cell>
          <cell r="Q36">
            <v>1</v>
          </cell>
          <cell r="R36">
            <v>1</v>
          </cell>
        </row>
        <row r="37"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</v>
          </cell>
          <cell r="I37">
            <v>1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  <cell r="Q37">
            <v>1</v>
          </cell>
          <cell r="R37">
            <v>1</v>
          </cell>
        </row>
        <row r="38"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1</v>
          </cell>
          <cell r="J38">
            <v>1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1</v>
          </cell>
        </row>
        <row r="39"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  <cell r="O39">
            <v>1</v>
          </cell>
          <cell r="P39">
            <v>1</v>
          </cell>
          <cell r="Q39">
            <v>1</v>
          </cell>
          <cell r="R39">
            <v>1</v>
          </cell>
        </row>
        <row r="40">
          <cell r="D40">
            <v>1</v>
          </cell>
          <cell r="E40">
            <v>1</v>
          </cell>
          <cell r="F40">
            <v>1</v>
          </cell>
          <cell r="G40">
            <v>1</v>
          </cell>
          <cell r="H40">
            <v>1</v>
          </cell>
          <cell r="I40">
            <v>1</v>
          </cell>
          <cell r="J40">
            <v>1</v>
          </cell>
          <cell r="K40">
            <v>1</v>
          </cell>
          <cell r="L40">
            <v>1</v>
          </cell>
          <cell r="M40">
            <v>1</v>
          </cell>
          <cell r="N40">
            <v>1</v>
          </cell>
          <cell r="O40">
            <v>1</v>
          </cell>
          <cell r="P40">
            <v>1</v>
          </cell>
          <cell r="Q40">
            <v>1</v>
          </cell>
          <cell r="R40">
            <v>1</v>
          </cell>
        </row>
        <row r="41"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  <cell r="P41">
            <v>1</v>
          </cell>
          <cell r="Q41">
            <v>1</v>
          </cell>
          <cell r="R41">
            <v>1</v>
          </cell>
        </row>
        <row r="42"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</row>
        <row r="43"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1</v>
          </cell>
          <cell r="P43">
            <v>1</v>
          </cell>
          <cell r="Q43">
            <v>1</v>
          </cell>
          <cell r="R43">
            <v>1</v>
          </cell>
        </row>
        <row r="44"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</row>
        <row r="45"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</v>
          </cell>
          <cell r="N45">
            <v>1</v>
          </cell>
          <cell r="O45">
            <v>1</v>
          </cell>
          <cell r="P45">
            <v>1</v>
          </cell>
          <cell r="Q45">
            <v>1</v>
          </cell>
          <cell r="R45">
            <v>1</v>
          </cell>
        </row>
        <row r="46"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</v>
          </cell>
          <cell r="N46">
            <v>1</v>
          </cell>
          <cell r="O46">
            <v>1</v>
          </cell>
          <cell r="P46">
            <v>1</v>
          </cell>
          <cell r="Q46">
            <v>1</v>
          </cell>
          <cell r="R46">
            <v>1</v>
          </cell>
        </row>
        <row r="47"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  <cell r="Q47">
            <v>1</v>
          </cell>
          <cell r="R47">
            <v>1</v>
          </cell>
        </row>
        <row r="48"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1</v>
          </cell>
        </row>
        <row r="49"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</row>
        <row r="50"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</row>
        <row r="51"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</row>
        <row r="52"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</row>
        <row r="53">
          <cell r="D53">
            <v>1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</row>
        <row r="54">
          <cell r="D54">
            <v>1</v>
          </cell>
          <cell r="E54">
            <v>1</v>
          </cell>
          <cell r="F54">
            <v>1</v>
          </cell>
          <cell r="G54">
            <v>1</v>
          </cell>
          <cell r="H54">
            <v>1</v>
          </cell>
          <cell r="I54">
            <v>1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1</v>
          </cell>
          <cell r="P54">
            <v>1</v>
          </cell>
          <cell r="Q54">
            <v>1</v>
          </cell>
          <cell r="R54">
            <v>1</v>
          </cell>
        </row>
        <row r="55">
          <cell r="D55">
            <v>1</v>
          </cell>
          <cell r="E55">
            <v>1</v>
          </cell>
          <cell r="F55">
            <v>1</v>
          </cell>
          <cell r="G55">
            <v>1</v>
          </cell>
          <cell r="H55">
            <v>1</v>
          </cell>
          <cell r="I55">
            <v>1</v>
          </cell>
          <cell r="J55">
            <v>1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  <cell r="P55">
            <v>1</v>
          </cell>
          <cell r="Q55">
            <v>1</v>
          </cell>
          <cell r="R55">
            <v>1</v>
          </cell>
        </row>
        <row r="56">
          <cell r="D56">
            <v>1</v>
          </cell>
          <cell r="E56">
            <v>1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</row>
        <row r="57">
          <cell r="D57">
            <v>1</v>
          </cell>
          <cell r="E57">
            <v>1</v>
          </cell>
          <cell r="F57">
            <v>1</v>
          </cell>
          <cell r="G57">
            <v>1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</row>
        <row r="58">
          <cell r="D58">
            <v>1</v>
          </cell>
          <cell r="E58">
            <v>1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</row>
        <row r="59">
          <cell r="D59">
            <v>1</v>
          </cell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  <cell r="Q59">
            <v>1</v>
          </cell>
          <cell r="R59">
            <v>1</v>
          </cell>
        </row>
        <row r="60"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1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</row>
        <row r="61">
          <cell r="D61">
            <v>1</v>
          </cell>
          <cell r="E61">
            <v>1</v>
          </cell>
          <cell r="F61">
            <v>1</v>
          </cell>
          <cell r="G61">
            <v>1</v>
          </cell>
          <cell r="H61">
            <v>1</v>
          </cell>
          <cell r="I61">
            <v>1</v>
          </cell>
          <cell r="J61">
            <v>1</v>
          </cell>
          <cell r="K61">
            <v>1</v>
          </cell>
          <cell r="L61">
            <v>1</v>
          </cell>
          <cell r="M61">
            <v>1</v>
          </cell>
          <cell r="N61">
            <v>1</v>
          </cell>
          <cell r="O61">
            <v>1</v>
          </cell>
          <cell r="P61">
            <v>1</v>
          </cell>
          <cell r="Q61">
            <v>1</v>
          </cell>
          <cell r="R61">
            <v>1</v>
          </cell>
        </row>
        <row r="62">
          <cell r="D62">
            <v>1</v>
          </cell>
          <cell r="E62">
            <v>1</v>
          </cell>
          <cell r="F62">
            <v>1</v>
          </cell>
          <cell r="G62">
            <v>1</v>
          </cell>
          <cell r="H62">
            <v>1</v>
          </cell>
          <cell r="I62">
            <v>1</v>
          </cell>
          <cell r="J62">
            <v>1</v>
          </cell>
          <cell r="K62">
            <v>1</v>
          </cell>
          <cell r="L62">
            <v>1</v>
          </cell>
          <cell r="M62">
            <v>1</v>
          </cell>
          <cell r="N62">
            <v>1</v>
          </cell>
          <cell r="O62">
            <v>1</v>
          </cell>
          <cell r="P62">
            <v>1</v>
          </cell>
          <cell r="Q62">
            <v>1</v>
          </cell>
          <cell r="R62">
            <v>1</v>
          </cell>
        </row>
        <row r="63">
          <cell r="D63">
            <v>1</v>
          </cell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</row>
        <row r="64">
          <cell r="D64">
            <v>1</v>
          </cell>
          <cell r="E64">
            <v>1</v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</row>
        <row r="65">
          <cell r="D65">
            <v>1</v>
          </cell>
          <cell r="E65">
            <v>1</v>
          </cell>
          <cell r="F65">
            <v>1</v>
          </cell>
          <cell r="G65">
            <v>1</v>
          </cell>
          <cell r="H65">
            <v>1</v>
          </cell>
          <cell r="I65">
            <v>1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1</v>
          </cell>
          <cell r="Q65">
            <v>1</v>
          </cell>
          <cell r="R65">
            <v>1</v>
          </cell>
        </row>
        <row r="66">
          <cell r="D66">
            <v>1</v>
          </cell>
          <cell r="E66">
            <v>1</v>
          </cell>
          <cell r="F66">
            <v>1</v>
          </cell>
          <cell r="G66">
            <v>1</v>
          </cell>
          <cell r="H66">
            <v>1</v>
          </cell>
          <cell r="I66">
            <v>1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1</v>
          </cell>
          <cell r="Q66">
            <v>1</v>
          </cell>
          <cell r="R66">
            <v>1</v>
          </cell>
        </row>
        <row r="67">
          <cell r="D67">
            <v>1</v>
          </cell>
          <cell r="E67">
            <v>1</v>
          </cell>
          <cell r="F67">
            <v>1</v>
          </cell>
          <cell r="G67">
            <v>1</v>
          </cell>
          <cell r="H67">
            <v>1</v>
          </cell>
          <cell r="I67">
            <v>1</v>
          </cell>
          <cell r="J67">
            <v>1</v>
          </cell>
          <cell r="K67">
            <v>1</v>
          </cell>
          <cell r="L67">
            <v>1</v>
          </cell>
          <cell r="M67">
            <v>1</v>
          </cell>
          <cell r="N67">
            <v>1</v>
          </cell>
          <cell r="O67">
            <v>1</v>
          </cell>
          <cell r="P67">
            <v>1</v>
          </cell>
          <cell r="Q67">
            <v>1</v>
          </cell>
          <cell r="R67">
            <v>1</v>
          </cell>
        </row>
        <row r="68">
          <cell r="D68">
            <v>1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1</v>
          </cell>
          <cell r="J68">
            <v>1</v>
          </cell>
          <cell r="K68">
            <v>1</v>
          </cell>
          <cell r="L68">
            <v>1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1</v>
          </cell>
          <cell r="R68">
            <v>1</v>
          </cell>
        </row>
        <row r="69">
          <cell r="D69">
            <v>1</v>
          </cell>
          <cell r="E69">
            <v>1</v>
          </cell>
          <cell r="F69">
            <v>1</v>
          </cell>
          <cell r="G69">
            <v>1</v>
          </cell>
          <cell r="H69">
            <v>1</v>
          </cell>
          <cell r="I69">
            <v>1</v>
          </cell>
          <cell r="J69">
            <v>1</v>
          </cell>
          <cell r="K69">
            <v>1</v>
          </cell>
          <cell r="L69">
            <v>1</v>
          </cell>
          <cell r="M69">
            <v>1</v>
          </cell>
          <cell r="N69">
            <v>1</v>
          </cell>
          <cell r="O69">
            <v>1</v>
          </cell>
          <cell r="P69">
            <v>1</v>
          </cell>
          <cell r="Q69">
            <v>1</v>
          </cell>
          <cell r="R69">
            <v>1</v>
          </cell>
        </row>
        <row r="70">
          <cell r="D70">
            <v>1</v>
          </cell>
          <cell r="E70">
            <v>1</v>
          </cell>
          <cell r="F70">
            <v>1</v>
          </cell>
          <cell r="G70">
            <v>1</v>
          </cell>
          <cell r="H70">
            <v>1</v>
          </cell>
          <cell r="I70">
            <v>1</v>
          </cell>
          <cell r="J70">
            <v>1</v>
          </cell>
          <cell r="K70">
            <v>1</v>
          </cell>
          <cell r="L70">
            <v>1</v>
          </cell>
          <cell r="M70">
            <v>1</v>
          </cell>
          <cell r="N70">
            <v>1</v>
          </cell>
          <cell r="O70">
            <v>1</v>
          </cell>
          <cell r="P70">
            <v>1</v>
          </cell>
          <cell r="Q70">
            <v>1</v>
          </cell>
          <cell r="R70">
            <v>1</v>
          </cell>
        </row>
        <row r="71">
          <cell r="D71">
            <v>1</v>
          </cell>
          <cell r="E71">
            <v>1</v>
          </cell>
          <cell r="F71">
            <v>1</v>
          </cell>
          <cell r="G71">
            <v>1</v>
          </cell>
          <cell r="H71">
            <v>1</v>
          </cell>
          <cell r="I71">
            <v>1</v>
          </cell>
          <cell r="J71">
            <v>1</v>
          </cell>
          <cell r="K71">
            <v>1</v>
          </cell>
          <cell r="L71">
            <v>1</v>
          </cell>
          <cell r="M71">
            <v>1</v>
          </cell>
          <cell r="N71">
            <v>1</v>
          </cell>
          <cell r="O71">
            <v>1</v>
          </cell>
          <cell r="P71">
            <v>1</v>
          </cell>
          <cell r="Q71">
            <v>1</v>
          </cell>
          <cell r="R71">
            <v>1</v>
          </cell>
        </row>
        <row r="72">
          <cell r="D72">
            <v>1</v>
          </cell>
          <cell r="E72">
            <v>1</v>
          </cell>
          <cell r="F72">
            <v>1</v>
          </cell>
          <cell r="G72">
            <v>1</v>
          </cell>
          <cell r="H72">
            <v>1</v>
          </cell>
          <cell r="I72">
            <v>1</v>
          </cell>
          <cell r="J72">
            <v>1</v>
          </cell>
          <cell r="K72">
            <v>1</v>
          </cell>
          <cell r="L72">
            <v>1</v>
          </cell>
          <cell r="M72">
            <v>1</v>
          </cell>
          <cell r="N72">
            <v>1</v>
          </cell>
          <cell r="O72">
            <v>1</v>
          </cell>
          <cell r="P72">
            <v>1</v>
          </cell>
          <cell r="Q72">
            <v>1</v>
          </cell>
          <cell r="R72">
            <v>1</v>
          </cell>
        </row>
        <row r="73">
          <cell r="D73">
            <v>1</v>
          </cell>
          <cell r="E73">
            <v>1</v>
          </cell>
          <cell r="F73">
            <v>1</v>
          </cell>
          <cell r="G73">
            <v>1</v>
          </cell>
          <cell r="H73">
            <v>1</v>
          </cell>
          <cell r="I73">
            <v>1</v>
          </cell>
          <cell r="J73">
            <v>1</v>
          </cell>
          <cell r="K73">
            <v>1</v>
          </cell>
          <cell r="L73">
            <v>1</v>
          </cell>
          <cell r="M73">
            <v>1</v>
          </cell>
          <cell r="N73">
            <v>1</v>
          </cell>
          <cell r="O73">
            <v>1</v>
          </cell>
          <cell r="P73">
            <v>1</v>
          </cell>
          <cell r="Q73">
            <v>1</v>
          </cell>
          <cell r="R73">
            <v>1</v>
          </cell>
        </row>
        <row r="74">
          <cell r="D74">
            <v>1</v>
          </cell>
          <cell r="E74">
            <v>1</v>
          </cell>
          <cell r="F74">
            <v>1</v>
          </cell>
          <cell r="G74">
            <v>1</v>
          </cell>
          <cell r="H74">
            <v>1</v>
          </cell>
          <cell r="I74">
            <v>1</v>
          </cell>
          <cell r="J74">
            <v>1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1</v>
          </cell>
          <cell r="P74">
            <v>1</v>
          </cell>
          <cell r="Q74">
            <v>1</v>
          </cell>
          <cell r="R74">
            <v>1</v>
          </cell>
        </row>
        <row r="75">
          <cell r="D75">
            <v>1</v>
          </cell>
          <cell r="E75">
            <v>1</v>
          </cell>
          <cell r="F75">
            <v>1</v>
          </cell>
          <cell r="G75">
            <v>1</v>
          </cell>
          <cell r="H75">
            <v>1</v>
          </cell>
          <cell r="I75">
            <v>1</v>
          </cell>
          <cell r="J75">
            <v>1</v>
          </cell>
          <cell r="K75">
            <v>1</v>
          </cell>
          <cell r="L75">
            <v>1</v>
          </cell>
          <cell r="M75">
            <v>1</v>
          </cell>
          <cell r="N75">
            <v>1</v>
          </cell>
          <cell r="O75">
            <v>1</v>
          </cell>
          <cell r="P75">
            <v>1</v>
          </cell>
          <cell r="Q75">
            <v>1</v>
          </cell>
          <cell r="R75">
            <v>1</v>
          </cell>
        </row>
        <row r="76">
          <cell r="D76">
            <v>1</v>
          </cell>
          <cell r="E76">
            <v>1</v>
          </cell>
          <cell r="F76">
            <v>1</v>
          </cell>
          <cell r="G76">
            <v>1</v>
          </cell>
          <cell r="H76">
            <v>1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</row>
        <row r="77">
          <cell r="D77">
            <v>1</v>
          </cell>
          <cell r="E77">
            <v>1</v>
          </cell>
          <cell r="F77">
            <v>1</v>
          </cell>
          <cell r="G77">
            <v>1</v>
          </cell>
          <cell r="H77">
            <v>1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</row>
        <row r="78">
          <cell r="D78">
            <v>1</v>
          </cell>
          <cell r="E78">
            <v>1</v>
          </cell>
          <cell r="F78">
            <v>1</v>
          </cell>
          <cell r="G78">
            <v>1</v>
          </cell>
          <cell r="H78">
            <v>1</v>
          </cell>
          <cell r="I78">
            <v>1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N78">
            <v>1</v>
          </cell>
          <cell r="O78">
            <v>1</v>
          </cell>
          <cell r="P78">
            <v>1</v>
          </cell>
          <cell r="Q78">
            <v>1</v>
          </cell>
          <cell r="R78">
            <v>1</v>
          </cell>
        </row>
        <row r="79">
          <cell r="D79">
            <v>1</v>
          </cell>
          <cell r="E79">
            <v>1</v>
          </cell>
          <cell r="F79">
            <v>1</v>
          </cell>
          <cell r="G79">
            <v>1</v>
          </cell>
          <cell r="H79">
            <v>1</v>
          </cell>
          <cell r="I79">
            <v>1</v>
          </cell>
          <cell r="J79">
            <v>1</v>
          </cell>
          <cell r="K79">
            <v>1</v>
          </cell>
          <cell r="L79">
            <v>1</v>
          </cell>
          <cell r="M79">
            <v>1</v>
          </cell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</row>
        <row r="80">
          <cell r="D80">
            <v>1</v>
          </cell>
          <cell r="E80">
            <v>1</v>
          </cell>
          <cell r="F80">
            <v>1</v>
          </cell>
          <cell r="G80">
            <v>1</v>
          </cell>
          <cell r="H80">
            <v>1</v>
          </cell>
          <cell r="I80">
            <v>1</v>
          </cell>
          <cell r="J80">
            <v>1</v>
          </cell>
          <cell r="K80">
            <v>1</v>
          </cell>
          <cell r="L80">
            <v>1</v>
          </cell>
          <cell r="M80">
            <v>1</v>
          </cell>
          <cell r="N80">
            <v>1</v>
          </cell>
          <cell r="O80">
            <v>1</v>
          </cell>
          <cell r="P80">
            <v>1</v>
          </cell>
          <cell r="Q80">
            <v>1</v>
          </cell>
          <cell r="R80">
            <v>1</v>
          </cell>
        </row>
        <row r="81">
          <cell r="D81">
            <v>1</v>
          </cell>
          <cell r="E81">
            <v>1</v>
          </cell>
          <cell r="F81">
            <v>1</v>
          </cell>
          <cell r="G81">
            <v>1</v>
          </cell>
          <cell r="H81">
            <v>1</v>
          </cell>
          <cell r="I81">
            <v>1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</row>
        <row r="82">
          <cell r="D82">
            <v>1</v>
          </cell>
          <cell r="E82">
            <v>1</v>
          </cell>
          <cell r="F82">
            <v>1</v>
          </cell>
          <cell r="G82">
            <v>1</v>
          </cell>
          <cell r="H82">
            <v>1</v>
          </cell>
          <cell r="I82">
            <v>1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</v>
          </cell>
          <cell r="O82">
            <v>1</v>
          </cell>
          <cell r="P82">
            <v>1</v>
          </cell>
          <cell r="Q82">
            <v>1</v>
          </cell>
          <cell r="R82">
            <v>1</v>
          </cell>
        </row>
        <row r="83">
          <cell r="D83">
            <v>1</v>
          </cell>
          <cell r="E83">
            <v>1</v>
          </cell>
          <cell r="F83">
            <v>1</v>
          </cell>
          <cell r="G83">
            <v>1</v>
          </cell>
          <cell r="H83">
            <v>1</v>
          </cell>
          <cell r="I83">
            <v>1</v>
          </cell>
          <cell r="J83">
            <v>1</v>
          </cell>
          <cell r="K83">
            <v>1</v>
          </cell>
          <cell r="L83">
            <v>1</v>
          </cell>
          <cell r="M83">
            <v>1</v>
          </cell>
          <cell r="N83">
            <v>1</v>
          </cell>
          <cell r="O83">
            <v>1</v>
          </cell>
          <cell r="P83">
            <v>1</v>
          </cell>
          <cell r="Q83">
            <v>1</v>
          </cell>
          <cell r="R83">
            <v>1</v>
          </cell>
        </row>
        <row r="84">
          <cell r="D84">
            <v>1</v>
          </cell>
          <cell r="E84">
            <v>1</v>
          </cell>
          <cell r="F84">
            <v>1</v>
          </cell>
          <cell r="G84">
            <v>1</v>
          </cell>
          <cell r="H84">
            <v>1</v>
          </cell>
          <cell r="I84">
            <v>1</v>
          </cell>
          <cell r="J84">
            <v>1</v>
          </cell>
          <cell r="K84">
            <v>1</v>
          </cell>
          <cell r="L84">
            <v>1</v>
          </cell>
          <cell r="M84">
            <v>1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1</v>
          </cell>
        </row>
        <row r="85">
          <cell r="D85">
            <v>1</v>
          </cell>
          <cell r="E85">
            <v>1</v>
          </cell>
          <cell r="F85">
            <v>1</v>
          </cell>
          <cell r="G85">
            <v>1</v>
          </cell>
          <cell r="H85">
            <v>1</v>
          </cell>
          <cell r="I85">
            <v>1</v>
          </cell>
          <cell r="J85">
            <v>1</v>
          </cell>
          <cell r="K85">
            <v>1</v>
          </cell>
          <cell r="L85">
            <v>1</v>
          </cell>
          <cell r="M85">
            <v>1</v>
          </cell>
          <cell r="N85">
            <v>1</v>
          </cell>
          <cell r="O85">
            <v>1</v>
          </cell>
          <cell r="P85">
            <v>1</v>
          </cell>
          <cell r="Q85">
            <v>1</v>
          </cell>
          <cell r="R85">
            <v>1</v>
          </cell>
        </row>
        <row r="86">
          <cell r="D86">
            <v>1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1</v>
          </cell>
          <cell r="J86">
            <v>1</v>
          </cell>
          <cell r="K86">
            <v>1</v>
          </cell>
          <cell r="L86">
            <v>1</v>
          </cell>
          <cell r="M86">
            <v>1</v>
          </cell>
          <cell r="N86">
            <v>1</v>
          </cell>
          <cell r="O86">
            <v>1</v>
          </cell>
          <cell r="P86">
            <v>1</v>
          </cell>
          <cell r="Q86">
            <v>1</v>
          </cell>
          <cell r="R86">
            <v>1</v>
          </cell>
        </row>
        <row r="87">
          <cell r="D87">
            <v>1</v>
          </cell>
          <cell r="E87">
            <v>1</v>
          </cell>
          <cell r="F87">
            <v>1</v>
          </cell>
          <cell r="G87">
            <v>1</v>
          </cell>
          <cell r="H87">
            <v>1</v>
          </cell>
          <cell r="I87">
            <v>1</v>
          </cell>
          <cell r="J87">
            <v>1</v>
          </cell>
          <cell r="K87">
            <v>1</v>
          </cell>
          <cell r="L87">
            <v>1</v>
          </cell>
          <cell r="M87">
            <v>1</v>
          </cell>
          <cell r="N87">
            <v>1</v>
          </cell>
          <cell r="O87">
            <v>1</v>
          </cell>
          <cell r="P87">
            <v>1</v>
          </cell>
          <cell r="Q87">
            <v>1</v>
          </cell>
          <cell r="R87">
            <v>1</v>
          </cell>
        </row>
        <row r="88">
          <cell r="D88">
            <v>1</v>
          </cell>
          <cell r="E88">
            <v>1</v>
          </cell>
          <cell r="F88">
            <v>1</v>
          </cell>
          <cell r="G88">
            <v>1</v>
          </cell>
          <cell r="H88">
            <v>1</v>
          </cell>
          <cell r="I88">
            <v>1</v>
          </cell>
          <cell r="J88">
            <v>1</v>
          </cell>
          <cell r="K88">
            <v>1</v>
          </cell>
          <cell r="L88">
            <v>1</v>
          </cell>
          <cell r="M88">
            <v>1</v>
          </cell>
          <cell r="N88">
            <v>1</v>
          </cell>
          <cell r="O88">
            <v>1</v>
          </cell>
          <cell r="P88">
            <v>1</v>
          </cell>
          <cell r="Q88">
            <v>1</v>
          </cell>
          <cell r="R88">
            <v>1</v>
          </cell>
        </row>
        <row r="89">
          <cell r="D89">
            <v>1</v>
          </cell>
          <cell r="E89">
            <v>1</v>
          </cell>
          <cell r="F89">
            <v>1</v>
          </cell>
          <cell r="G89">
            <v>1</v>
          </cell>
          <cell r="H89">
            <v>1</v>
          </cell>
          <cell r="I89">
            <v>1</v>
          </cell>
          <cell r="J89">
            <v>1</v>
          </cell>
          <cell r="K89">
            <v>1</v>
          </cell>
          <cell r="L89">
            <v>1</v>
          </cell>
          <cell r="M89">
            <v>1</v>
          </cell>
          <cell r="N89">
            <v>1</v>
          </cell>
          <cell r="O89">
            <v>1</v>
          </cell>
          <cell r="P89">
            <v>1</v>
          </cell>
          <cell r="Q89">
            <v>1</v>
          </cell>
          <cell r="R89">
            <v>1</v>
          </cell>
        </row>
        <row r="90">
          <cell r="D90">
            <v>1</v>
          </cell>
          <cell r="E90">
            <v>1</v>
          </cell>
          <cell r="F90">
            <v>1</v>
          </cell>
          <cell r="G90">
            <v>1</v>
          </cell>
          <cell r="H90">
            <v>1</v>
          </cell>
          <cell r="I90">
            <v>1</v>
          </cell>
          <cell r="J90">
            <v>1</v>
          </cell>
          <cell r="K90">
            <v>1</v>
          </cell>
          <cell r="L90">
            <v>1</v>
          </cell>
          <cell r="M90">
            <v>1</v>
          </cell>
          <cell r="N90">
            <v>1</v>
          </cell>
          <cell r="O90">
            <v>1</v>
          </cell>
          <cell r="P90">
            <v>1</v>
          </cell>
          <cell r="Q90">
            <v>1</v>
          </cell>
          <cell r="R90">
            <v>1</v>
          </cell>
        </row>
        <row r="91">
          <cell r="D91">
            <v>1</v>
          </cell>
          <cell r="E91">
            <v>1</v>
          </cell>
          <cell r="F91">
            <v>1</v>
          </cell>
          <cell r="G91">
            <v>1</v>
          </cell>
          <cell r="H91">
            <v>1</v>
          </cell>
          <cell r="I91">
            <v>1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1</v>
          </cell>
          <cell r="P91">
            <v>1</v>
          </cell>
          <cell r="Q91">
            <v>1</v>
          </cell>
          <cell r="R91">
            <v>1</v>
          </cell>
        </row>
        <row r="92">
          <cell r="D92">
            <v>1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1</v>
          </cell>
          <cell r="J92">
            <v>1</v>
          </cell>
          <cell r="K92">
            <v>1</v>
          </cell>
          <cell r="L92">
            <v>1</v>
          </cell>
          <cell r="M92">
            <v>1</v>
          </cell>
          <cell r="N92">
            <v>1</v>
          </cell>
          <cell r="O92">
            <v>1</v>
          </cell>
          <cell r="P92">
            <v>1</v>
          </cell>
          <cell r="Q92">
            <v>1</v>
          </cell>
          <cell r="R92">
            <v>1</v>
          </cell>
        </row>
        <row r="93">
          <cell r="D93">
            <v>1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  <cell r="Q93">
            <v>1</v>
          </cell>
          <cell r="R93">
            <v>1</v>
          </cell>
        </row>
        <row r="94">
          <cell r="D94">
            <v>1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1</v>
          </cell>
          <cell r="J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  <cell r="O94">
            <v>1</v>
          </cell>
          <cell r="P94">
            <v>1</v>
          </cell>
          <cell r="Q94">
            <v>1</v>
          </cell>
          <cell r="R94">
            <v>1</v>
          </cell>
        </row>
        <row r="95">
          <cell r="D95">
            <v>1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1</v>
          </cell>
          <cell r="J95">
            <v>1</v>
          </cell>
          <cell r="K95">
            <v>1</v>
          </cell>
          <cell r="L95">
            <v>1</v>
          </cell>
          <cell r="M95">
            <v>1</v>
          </cell>
          <cell r="N95">
            <v>1</v>
          </cell>
          <cell r="O95">
            <v>1</v>
          </cell>
          <cell r="P95">
            <v>1</v>
          </cell>
          <cell r="Q95">
            <v>1</v>
          </cell>
          <cell r="R95">
            <v>1</v>
          </cell>
        </row>
        <row r="96">
          <cell r="D96">
            <v>1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1</v>
          </cell>
          <cell r="J96">
            <v>1</v>
          </cell>
          <cell r="K96">
            <v>1</v>
          </cell>
          <cell r="L96">
            <v>1</v>
          </cell>
          <cell r="M96">
            <v>1</v>
          </cell>
          <cell r="N96">
            <v>1</v>
          </cell>
          <cell r="O96">
            <v>1</v>
          </cell>
          <cell r="P96">
            <v>1</v>
          </cell>
          <cell r="Q96">
            <v>1</v>
          </cell>
          <cell r="R96">
            <v>1</v>
          </cell>
        </row>
        <row r="97">
          <cell r="D97">
            <v>1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1</v>
          </cell>
          <cell r="J97">
            <v>1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1</v>
          </cell>
          <cell r="P97">
            <v>1</v>
          </cell>
          <cell r="Q97">
            <v>1</v>
          </cell>
          <cell r="R97">
            <v>1</v>
          </cell>
        </row>
        <row r="98">
          <cell r="D98">
            <v>1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1</v>
          </cell>
          <cell r="J98">
            <v>1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1</v>
          </cell>
          <cell r="P98">
            <v>1</v>
          </cell>
          <cell r="Q98">
            <v>1</v>
          </cell>
          <cell r="R98">
            <v>1</v>
          </cell>
        </row>
      </sheetData>
      <sheetData sheetId="18" refreshError="1"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103">
          <cell r="C103">
            <v>20127</v>
          </cell>
          <cell r="D103">
            <v>63138</v>
          </cell>
          <cell r="E103">
            <v>500401</v>
          </cell>
          <cell r="F103">
            <v>1329416</v>
          </cell>
          <cell r="G103">
            <v>3373992</v>
          </cell>
          <cell r="H103">
            <v>3881959</v>
          </cell>
          <cell r="I103">
            <v>4017098</v>
          </cell>
          <cell r="J103">
            <v>6349271</v>
          </cell>
          <cell r="K103">
            <v>7165114</v>
          </cell>
          <cell r="L103">
            <v>7367718</v>
          </cell>
          <cell r="M103">
            <v>8520325</v>
          </cell>
          <cell r="N103">
            <v>14557925</v>
          </cell>
          <cell r="O103">
            <v>25537467</v>
          </cell>
          <cell r="P103">
            <v>52302195</v>
          </cell>
          <cell r="Q103">
            <v>71175852</v>
          </cell>
        </row>
      </sheetData>
      <sheetData sheetId="19" refreshError="1"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8071031.0039999997</v>
          </cell>
          <cell r="K95">
            <v>12820545.575999999</v>
          </cell>
          <cell r="M95">
            <v>18822792.119999997</v>
          </cell>
          <cell r="O95">
            <v>27866322.074000001</v>
          </cell>
          <cell r="Q95">
            <v>46597257.914000005</v>
          </cell>
          <cell r="S95">
            <v>83220377.615999997</v>
          </cell>
          <cell r="T95">
            <v>33525815.286745109</v>
          </cell>
          <cell r="U95">
            <v>118845179.64999999</v>
          </cell>
          <cell r="W95">
            <v>112581293.15000001</v>
          </cell>
        </row>
        <row r="103">
          <cell r="C103">
            <v>20127</v>
          </cell>
          <cell r="D103">
            <v>63138</v>
          </cell>
          <cell r="E103">
            <v>500401</v>
          </cell>
          <cell r="F103">
            <v>1329416</v>
          </cell>
          <cell r="G103">
            <v>3373992</v>
          </cell>
          <cell r="H103">
            <v>3881959</v>
          </cell>
          <cell r="I103">
            <v>3454243.852</v>
          </cell>
          <cell r="K103">
            <v>5569741.7879999997</v>
          </cell>
          <cell r="M103">
            <v>7927846.0099999998</v>
          </cell>
          <cell r="O103">
            <v>11613530.587000001</v>
          </cell>
          <cell r="Q103">
            <v>19707135.007000003</v>
          </cell>
          <cell r="S103">
            <v>35935120.957800001</v>
          </cell>
          <cell r="T103">
            <v>25478958.238794774</v>
          </cell>
          <cell r="U103">
            <v>58157347.527499996</v>
          </cell>
          <cell r="W103">
            <v>56448709.302500002</v>
          </cell>
        </row>
      </sheetData>
      <sheetData sheetId="20" refreshError="1"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1" refreshError="1">
        <row r="95">
          <cell r="O95">
            <v>0</v>
          </cell>
          <cell r="P95">
            <v>0</v>
          </cell>
          <cell r="Q95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2" refreshError="1">
        <row r="95">
          <cell r="O95">
            <v>0</v>
          </cell>
          <cell r="P95">
            <v>0</v>
          </cell>
          <cell r="Q95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3" refreshError="1">
        <row r="94">
          <cell r="P94">
            <v>0</v>
          </cell>
          <cell r="Q94">
            <v>0</v>
          </cell>
        </row>
      </sheetData>
      <sheetData sheetId="24" refreshError="1">
        <row r="95">
          <cell r="O95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5" refreshError="1"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</sheetData>
      <sheetData sheetId="26" refreshError="1">
        <row r="95">
          <cell r="P95">
            <v>0</v>
          </cell>
          <cell r="Q95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7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8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9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0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1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2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3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4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5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6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7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8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9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40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snhdata"/>
      <sheetName val="Streetlighting"/>
      <sheetName val="Monthly Shares"/>
      <sheetName val="Monthly Shares Graphs"/>
      <sheetName val="normal sales comp "/>
      <sheetName val="normal output comp"/>
      <sheetName val="Annual"/>
      <sheetName val="AnnualACT"/>
      <sheetName val="AnnualNORM"/>
      <sheetName val="AnnualNORM (2)"/>
      <sheetName val="AnnualActCal"/>
      <sheetName val="AnnualNORMCal"/>
      <sheetName val="NetAnnualACT"/>
      <sheetName val="NetAnnualNORM"/>
      <sheetName val="Compare"/>
      <sheetName val="Compare Graphs"/>
      <sheetName val="output to sas"/>
      <sheetName val="BUDPEAKS"/>
      <sheetName val="Prelim Budpeaks"/>
      <sheetName val="2004MODEL"/>
      <sheetName val="2004FINAL"/>
      <sheetName val="2004NORMAL"/>
      <sheetName val="2005FINAL"/>
      <sheetName val="2006FINAL"/>
      <sheetName val="2007FINAL"/>
      <sheetName val="2008FINAL"/>
      <sheetName val="2009FINAL"/>
      <sheetName val="2004ModelCal"/>
      <sheetName val="2004Calendar"/>
      <sheetName val="2004NORMALCal"/>
      <sheetName val="2005Calendar"/>
      <sheetName val="2006Calendar"/>
      <sheetName val="2007Calendar"/>
      <sheetName val="2008Calendar"/>
      <sheetName val="2009Calendar"/>
      <sheetName val="AnnualActCal (2)"/>
      <sheetName val="AnnualActCalNet"/>
      <sheetName val="Compare Econ &amp; Alg"/>
      <sheetName val="Compare Models"/>
      <sheetName val="AnnualNORMCalNet"/>
      <sheetName val="Compare Billed &amp; Cal"/>
      <sheetName val="Sales to SAS"/>
      <sheetName val="yoychg"/>
      <sheetName val="sales comp"/>
      <sheetName val="RESTAB"/>
      <sheetName val="RESTAB (2)"/>
      <sheetName val="ELIMS"/>
      <sheetName val="OUTPEAKS"/>
      <sheetName val="Module1"/>
      <sheetName val="2003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O12" t="str">
            <v>.</v>
          </cell>
        </row>
        <row r="13">
          <cell r="O13">
            <v>3.4736329860316939</v>
          </cell>
        </row>
        <row r="14">
          <cell r="O14">
            <v>-0.76700729590115646</v>
          </cell>
        </row>
        <row r="15">
          <cell r="O15">
            <v>6.2031175502844649</v>
          </cell>
        </row>
        <row r="16">
          <cell r="O16">
            <v>-0.54010522298250097</v>
          </cell>
        </row>
        <row r="17">
          <cell r="O17">
            <v>2.7417558901918326</v>
          </cell>
        </row>
        <row r="46">
          <cell r="O46" t="str">
            <v>.</v>
          </cell>
        </row>
        <row r="47">
          <cell r="O47">
            <v>3.3457806330723372</v>
          </cell>
        </row>
        <row r="48">
          <cell r="O48">
            <v>-1.0712713106813765</v>
          </cell>
        </row>
        <row r="49">
          <cell r="O49">
            <v>3.2352624679234721</v>
          </cell>
        </row>
        <row r="50">
          <cell r="O50">
            <v>-7.2280943091318495E-2</v>
          </cell>
        </row>
        <row r="51">
          <cell r="O51">
            <v>1.8813745241869517</v>
          </cell>
        </row>
        <row r="80">
          <cell r="C80">
            <v>1998</v>
          </cell>
          <cell r="O80" t="str">
            <v>.</v>
          </cell>
        </row>
        <row r="81">
          <cell r="C81">
            <v>1999</v>
          </cell>
          <cell r="O81">
            <v>4.0669256799097608</v>
          </cell>
        </row>
        <row r="82">
          <cell r="C82">
            <v>2000</v>
          </cell>
          <cell r="O82">
            <v>0.16559282230383943</v>
          </cell>
        </row>
        <row r="83">
          <cell r="C83">
            <v>2001</v>
          </cell>
          <cell r="O83">
            <v>4.9475487691243991</v>
          </cell>
        </row>
        <row r="84">
          <cell r="C84">
            <v>2002</v>
          </cell>
          <cell r="O84">
            <v>-0.79908348847200772</v>
          </cell>
        </row>
        <row r="85">
          <cell r="C85">
            <v>2003</v>
          </cell>
          <cell r="O85">
            <v>2.9766716710936558</v>
          </cell>
        </row>
        <row r="86">
          <cell r="C86" t="str">
            <v xml:space="preserve">   FORECAST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A"/>
      <sheetName val="C"/>
      <sheetName val="D"/>
      <sheetName val="E"/>
      <sheetName val="F"/>
    </sheetNames>
    <sheetDataSet>
      <sheetData sheetId="0" refreshError="1">
        <row r="501">
          <cell r="L501">
            <v>2460.11</v>
          </cell>
        </row>
        <row r="730">
          <cell r="M730">
            <v>13</v>
          </cell>
        </row>
        <row r="800">
          <cell r="M800">
            <v>13</v>
          </cell>
        </row>
        <row r="977">
          <cell r="K977">
            <v>370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"/>
      <sheetName val="RT"/>
      <sheetName val="GS"/>
      <sheetName val="GST"/>
      <sheetName val="LPT"/>
      <sheetName val="M"/>
      <sheetName val="U"/>
      <sheetName val="NUS"/>
      <sheetName val="GS_SPC"/>
      <sheetName val="GST_SPC"/>
      <sheetName val="LPT_SPC"/>
      <sheetName val="SPC All Exempts"/>
      <sheetName val="Summary"/>
      <sheetName val="CTA calcs"/>
      <sheetName val="summ_A_RT_06"/>
      <sheetName val="TE migration into GS"/>
      <sheetName val="TE present"/>
      <sheetName val="SPC Exempt"/>
      <sheetName val="SPC Sikorsky Main Pl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B1">
            <v>2007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OTHERINPUTS"/>
      <sheetName val="OUTSIDE PROV TAXES"/>
      <sheetName val="SUPPLIEDADJINPUT"/>
      <sheetName val="BR&amp;SUPADJ."/>
      <sheetName val="RORMEMO "/>
      <sheetName val="provision by tax id for return "/>
      <sheetName val="TITLEPG"/>
      <sheetName val="INDEX"/>
      <sheetName val="BKTAXINCOME"/>
      <sheetName val="INTERESTALLOC"/>
      <sheetName val="FITCALC"/>
      <sheetName val="CCBT"/>
      <sheetName val="CGE"/>
      <sheetName val="NHBPT"/>
      <sheetName val="OPPERMEVENTS"/>
      <sheetName val="NONOPPERMEVENTS"/>
      <sheetName val="OPTIMEVENTS"/>
      <sheetName val="NONOPTIMEVENTS"/>
      <sheetName val="DEPREC"/>
      <sheetName val="OPTIMDIFF"/>
      <sheetName val="NONOPTIMDIFF"/>
      <sheetName val="OP190CRQTR"/>
      <sheetName val="NONOP190CRQTR"/>
      <sheetName val="Account_190"/>
      <sheetName val="190 NONBS"/>
      <sheetName val="OP190CRYTD"/>
      <sheetName val="NONOP190CRYTD"/>
      <sheetName val="OP190PRYTD"/>
      <sheetName val="NONOP190PRYTD"/>
      <sheetName val="OP282CRQTR"/>
      <sheetName val="NONOP282CRQTR"/>
      <sheetName val="Account_282"/>
      <sheetName val="282 NONBS"/>
      <sheetName val="Sheet1"/>
      <sheetName val="OP282CRYTD"/>
      <sheetName val="NONOP282CRYTD"/>
      <sheetName val="OP282PRYTD"/>
      <sheetName val="NONOP282PRYTD"/>
      <sheetName val="OP283CRQTR"/>
      <sheetName val="NONOP283CRQTR"/>
      <sheetName val="Account_283"/>
      <sheetName val="283 NONBS"/>
      <sheetName val="OP283CRYTD"/>
      <sheetName val="NONOP283CRYTD"/>
      <sheetName val="OP283PRYTD"/>
      <sheetName val="NONOP283PRYTD"/>
      <sheetName val="DITSUM"/>
      <sheetName val="OPPERMDIFF"/>
      <sheetName val="NONOPPERMDIFF"/>
      <sheetName val="Pre close ETR"/>
      <sheetName val="Post close ETR"/>
      <sheetName val="ETR to Budget"/>
      <sheetName val="ETR to Prior Year"/>
      <sheetName val="ETR to Prior Year-qtr"/>
      <sheetName val="CRYTDACREC"/>
      <sheetName val="PRYTDACREC"/>
      <sheetName val="SYSJRNL"/>
      <sheetName val="J.E. UPLOAD DATA"/>
      <sheetName val="GLDwnLoad"/>
      <sheetName val="J.E. Upload Macro"/>
      <sheetName val="FAS109_SUMMARY"/>
      <sheetName val="F109 SUBS"/>
      <sheetName val="current dit reclass"/>
      <sheetName val="regassetliab"/>
      <sheetName val="ITC"/>
    </sheetNames>
    <sheetDataSet>
      <sheetData sheetId="0"/>
      <sheetData sheetId="1">
        <row r="8">
          <cell r="G8" t="str">
            <v>December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_tables"/>
    </sheetNames>
    <sheetDataSet>
      <sheetData sheetId="0" refreshError="1">
        <row r="12">
          <cell r="A12">
            <v>2</v>
          </cell>
          <cell r="B12">
            <v>262002034</v>
          </cell>
          <cell r="C12" t="str">
            <v>ss</v>
          </cell>
          <cell r="D12" t="str">
            <v>b</v>
          </cell>
          <cell r="E12">
            <v>1</v>
          </cell>
          <cell r="F12" t="str">
            <v>447.80</v>
          </cell>
          <cell r="G12" t="str">
            <v>447.20</v>
          </cell>
          <cell r="H12" t="str">
            <v>447.TO</v>
          </cell>
          <cell r="I12" t="str">
            <v>565.20</v>
          </cell>
          <cell r="J12">
            <v>456.52</v>
          </cell>
          <cell r="K12">
            <v>2</v>
          </cell>
          <cell r="L12" t="str">
            <v>447.TR</v>
          </cell>
        </row>
        <row r="13">
          <cell r="A13">
            <v>3</v>
          </cell>
          <cell r="B13">
            <v>262002018</v>
          </cell>
          <cell r="C13" t="str">
            <v>ss</v>
          </cell>
          <cell r="D13" t="str">
            <v>b</v>
          </cell>
          <cell r="E13">
            <v>1</v>
          </cell>
          <cell r="F13">
            <v>447.92</v>
          </cell>
          <cell r="G13">
            <v>447.32</v>
          </cell>
          <cell r="H13" t="str">
            <v>447.TK</v>
          </cell>
          <cell r="I13" t="str">
            <v>565.32</v>
          </cell>
          <cell r="J13">
            <v>456.52</v>
          </cell>
          <cell r="K13">
            <v>3</v>
          </cell>
          <cell r="L13" t="str">
            <v>447.TR</v>
          </cell>
        </row>
        <row r="14">
          <cell r="A14">
            <v>4</v>
          </cell>
          <cell r="B14">
            <v>262002050</v>
          </cell>
          <cell r="C14" t="str">
            <v>ss</v>
          </cell>
          <cell r="D14" t="str">
            <v>b</v>
          </cell>
          <cell r="E14">
            <v>1</v>
          </cell>
          <cell r="F14">
            <v>447.96</v>
          </cell>
          <cell r="G14">
            <v>447.36</v>
          </cell>
          <cell r="H14" t="str">
            <v>447.TO</v>
          </cell>
          <cell r="I14" t="str">
            <v>565.20</v>
          </cell>
          <cell r="J14">
            <v>456.52</v>
          </cell>
          <cell r="K14">
            <v>4</v>
          </cell>
          <cell r="L14" t="str">
            <v>447.TR</v>
          </cell>
        </row>
        <row r="15">
          <cell r="A15">
            <v>6</v>
          </cell>
          <cell r="B15">
            <v>262002068</v>
          </cell>
          <cell r="C15" t="str">
            <v>ss</v>
          </cell>
          <cell r="D15" t="str">
            <v>b</v>
          </cell>
          <cell r="E15">
            <v>1</v>
          </cell>
          <cell r="F15" t="str">
            <v>447.8F</v>
          </cell>
          <cell r="G15" t="str">
            <v>447.5F</v>
          </cell>
          <cell r="H15" t="str">
            <v>447.TO</v>
          </cell>
          <cell r="I15" t="str">
            <v>565.20</v>
          </cell>
          <cell r="J15">
            <v>456.52</v>
          </cell>
          <cell r="K15">
            <v>6</v>
          </cell>
          <cell r="L15" t="str">
            <v>447.TR</v>
          </cell>
        </row>
        <row r="16">
          <cell r="A16">
            <v>10</v>
          </cell>
          <cell r="B16">
            <v>262002076</v>
          </cell>
          <cell r="C16" t="str">
            <v>ss</v>
          </cell>
          <cell r="D16" t="str">
            <v>b</v>
          </cell>
          <cell r="E16">
            <v>1</v>
          </cell>
          <cell r="F16">
            <v>447.96</v>
          </cell>
          <cell r="G16">
            <v>447.36</v>
          </cell>
          <cell r="H16" t="str">
            <v>447.TO</v>
          </cell>
          <cell r="I16" t="str">
            <v>565.20</v>
          </cell>
          <cell r="J16">
            <v>456.52</v>
          </cell>
          <cell r="K16">
            <v>10</v>
          </cell>
          <cell r="L16" t="str">
            <v>447.TR</v>
          </cell>
        </row>
        <row r="17">
          <cell r="A17">
            <v>11</v>
          </cell>
          <cell r="B17">
            <v>262002084</v>
          </cell>
          <cell r="C17" t="str">
            <v>ss</v>
          </cell>
          <cell r="D17" t="str">
            <v>b</v>
          </cell>
          <cell r="E17">
            <v>1</v>
          </cell>
          <cell r="F17">
            <v>447.96</v>
          </cell>
          <cell r="G17">
            <v>447.36</v>
          </cell>
          <cell r="H17" t="str">
            <v>447.TO</v>
          </cell>
          <cell r="I17" t="str">
            <v>565.20</v>
          </cell>
          <cell r="J17">
            <v>456.52</v>
          </cell>
          <cell r="K17">
            <v>11</v>
          </cell>
          <cell r="L17" t="str">
            <v>447.TR</v>
          </cell>
        </row>
        <row r="18">
          <cell r="A18">
            <v>12</v>
          </cell>
          <cell r="B18">
            <v>262002109</v>
          </cell>
          <cell r="C18" t="str">
            <v>ss</v>
          </cell>
          <cell r="D18" t="str">
            <v>b</v>
          </cell>
          <cell r="E18">
            <v>1</v>
          </cell>
          <cell r="F18">
            <v>447.96</v>
          </cell>
          <cell r="G18">
            <v>447.36</v>
          </cell>
          <cell r="H18" t="str">
            <v>447.TO</v>
          </cell>
          <cell r="I18" t="str">
            <v>565.20</v>
          </cell>
          <cell r="J18">
            <v>456.52</v>
          </cell>
          <cell r="K18">
            <v>12</v>
          </cell>
          <cell r="L18" t="str">
            <v>447.TR</v>
          </cell>
        </row>
        <row r="19">
          <cell r="A19">
            <v>18</v>
          </cell>
          <cell r="B19">
            <v>262002125</v>
          </cell>
          <cell r="C19" t="str">
            <v>ss</v>
          </cell>
          <cell r="D19" t="str">
            <v>b</v>
          </cell>
          <cell r="E19">
            <v>1</v>
          </cell>
          <cell r="F19">
            <v>447.96</v>
          </cell>
          <cell r="G19">
            <v>447.36</v>
          </cell>
          <cell r="H19" t="str">
            <v>447.TO</v>
          </cell>
          <cell r="I19" t="str">
            <v>565.20</v>
          </cell>
          <cell r="J19">
            <v>456.52</v>
          </cell>
          <cell r="K19">
            <v>18</v>
          </cell>
          <cell r="L19" t="str">
            <v>447.TR</v>
          </cell>
        </row>
        <row r="20">
          <cell r="A20">
            <v>19</v>
          </cell>
          <cell r="B20">
            <v>262002092</v>
          </cell>
          <cell r="C20" t="str">
            <v>ss</v>
          </cell>
          <cell r="D20" t="str">
            <v>b</v>
          </cell>
          <cell r="E20">
            <v>1</v>
          </cell>
          <cell r="F20">
            <v>447.96</v>
          </cell>
          <cell r="G20">
            <v>447.36</v>
          </cell>
          <cell r="H20" t="str">
            <v>447.TO</v>
          </cell>
          <cell r="I20" t="str">
            <v>565.20</v>
          </cell>
          <cell r="J20">
            <v>456.52</v>
          </cell>
          <cell r="K20">
            <v>19</v>
          </cell>
          <cell r="L20" t="str">
            <v>447.TR</v>
          </cell>
        </row>
        <row r="21">
          <cell r="A21">
            <v>20</v>
          </cell>
          <cell r="B21">
            <v>262002042</v>
          </cell>
          <cell r="C21" t="str">
            <v>ss</v>
          </cell>
          <cell r="D21" t="str">
            <v>b</v>
          </cell>
          <cell r="E21">
            <v>1</v>
          </cell>
          <cell r="F21" t="str">
            <v>447.8E</v>
          </cell>
          <cell r="G21" t="str">
            <v>447.5E</v>
          </cell>
          <cell r="H21" t="str">
            <v>447.TO</v>
          </cell>
          <cell r="I21" t="str">
            <v>565.20</v>
          </cell>
          <cell r="J21">
            <v>456.52</v>
          </cell>
          <cell r="K21">
            <v>20</v>
          </cell>
          <cell r="L21" t="str">
            <v>447.TR</v>
          </cell>
        </row>
        <row r="22">
          <cell r="A22">
            <v>29</v>
          </cell>
          <cell r="B22">
            <v>262002026</v>
          </cell>
          <cell r="C22" t="str">
            <v>ss</v>
          </cell>
          <cell r="D22" t="str">
            <v>b</v>
          </cell>
          <cell r="E22">
            <v>1</v>
          </cell>
          <cell r="F22">
            <v>447.89</v>
          </cell>
          <cell r="G22">
            <v>447.29</v>
          </cell>
          <cell r="H22" t="str">
            <v>447.TA</v>
          </cell>
          <cell r="I22" t="str">
            <v>565.35</v>
          </cell>
          <cell r="J22">
            <v>456.52</v>
          </cell>
          <cell r="K22">
            <v>29</v>
          </cell>
          <cell r="L22" t="str">
            <v>447.TR</v>
          </cell>
        </row>
        <row r="23">
          <cell r="A23">
            <v>32</v>
          </cell>
          <cell r="B23">
            <v>262002117</v>
          </cell>
          <cell r="C23" t="str">
            <v>ss</v>
          </cell>
          <cell r="D23" t="str">
            <v>b</v>
          </cell>
          <cell r="E23">
            <v>1</v>
          </cell>
          <cell r="F23">
            <v>447.96</v>
          </cell>
          <cell r="G23">
            <v>447.36</v>
          </cell>
          <cell r="H23" t="str">
            <v>447.TO</v>
          </cell>
          <cell r="I23" t="str">
            <v>565.20</v>
          </cell>
          <cell r="J23">
            <v>456.52</v>
          </cell>
          <cell r="K23">
            <v>32</v>
          </cell>
          <cell r="L23" t="str">
            <v>447.TR</v>
          </cell>
        </row>
        <row r="32">
          <cell r="A32" t="str">
            <v>uu</v>
          </cell>
          <cell r="B32" t="str">
            <v>Unit Sales Agreement</v>
          </cell>
          <cell r="G32">
            <v>1</v>
          </cell>
          <cell r="H32" t="str">
            <v>15 Days after date of invoice</v>
          </cell>
          <cell r="K32">
            <v>17</v>
          </cell>
        </row>
        <row r="33">
          <cell r="A33" t="str">
            <v>ss</v>
          </cell>
          <cell r="B33" t="str">
            <v>System Sales Agreement</v>
          </cell>
          <cell r="G33">
            <v>2</v>
          </cell>
          <cell r="H33" t="str">
            <v>15 days after bill is rendered</v>
          </cell>
          <cell r="K33">
            <v>17</v>
          </cell>
        </row>
        <row r="34">
          <cell r="A34" t="str">
            <v>i</v>
          </cell>
          <cell r="B34" t="str">
            <v>Interruptible Sales Agreement</v>
          </cell>
          <cell r="G34">
            <v>3</v>
          </cell>
          <cell r="H34" t="str">
            <v>30 days after date of invoice</v>
          </cell>
          <cell r="K34">
            <v>32</v>
          </cell>
        </row>
        <row r="35">
          <cell r="A35" t="str">
            <v>ee</v>
          </cell>
          <cell r="B35" t="str">
            <v>Exchange Agreement</v>
          </cell>
          <cell r="G35">
            <v>4</v>
          </cell>
          <cell r="H35" t="str">
            <v>10 days after date of invoice</v>
          </cell>
          <cell r="K35">
            <v>12</v>
          </cell>
        </row>
        <row r="36">
          <cell r="G36">
            <v>5</v>
          </cell>
          <cell r="H36" t="str">
            <v>15 days after receipt of bill</v>
          </cell>
          <cell r="K36">
            <v>20</v>
          </cell>
        </row>
        <row r="37">
          <cell r="G37">
            <v>6</v>
          </cell>
          <cell r="H37" t="str">
            <v>20 days after receipt of bill</v>
          </cell>
          <cell r="K37">
            <v>25</v>
          </cell>
        </row>
        <row r="38">
          <cell r="G38">
            <v>7</v>
          </cell>
          <cell r="H38" t="str">
            <v>25 days after bill is rendered</v>
          </cell>
          <cell r="K38">
            <v>27</v>
          </cell>
        </row>
        <row r="39">
          <cell r="G39">
            <v>8</v>
          </cell>
          <cell r="H39" t="str">
            <v>10 days after receipt of bill</v>
          </cell>
        </row>
        <row r="40">
          <cell r="G40">
            <v>9</v>
          </cell>
          <cell r="H40" t="str">
            <v>30 days after receipt of bill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900F8-4612-4927-B972-F5A12FA20BC4}">
  <sheetPr>
    <tabColor rgb="FFC00000"/>
    <pageSetUpPr fitToPage="1"/>
  </sheetPr>
  <dimension ref="A1:Z45"/>
  <sheetViews>
    <sheetView tabSelected="1" workbookViewId="0">
      <selection activeCell="C9" sqref="C9"/>
    </sheetView>
  </sheetViews>
  <sheetFormatPr defaultRowHeight="15" x14ac:dyDescent="0.25"/>
  <cols>
    <col min="1" max="1" width="11.42578125" style="3" customWidth="1"/>
    <col min="2" max="2" width="16.7109375" style="3" customWidth="1"/>
    <col min="3" max="3" width="37.140625" customWidth="1"/>
    <col min="4" max="4" width="16" customWidth="1"/>
    <col min="5" max="5" width="8.85546875" customWidth="1"/>
    <col min="6" max="6" width="8.7109375" customWidth="1"/>
    <col min="7" max="7" width="8.5703125" customWidth="1"/>
    <col min="8" max="8" width="9.85546875" customWidth="1"/>
    <col min="9" max="9" width="8.85546875" customWidth="1"/>
    <col min="10" max="10" width="8.28515625" customWidth="1"/>
    <col min="11" max="11" width="2" customWidth="1"/>
    <col min="12" max="12" width="8.5703125" customWidth="1"/>
    <col min="13" max="13" width="11.28515625" customWidth="1"/>
    <col min="14" max="14" width="9.28515625" customWidth="1"/>
    <col min="15" max="15" width="1.85546875" customWidth="1"/>
    <col min="17" max="17" width="7.42578125" customWidth="1"/>
    <col min="18" max="18" width="2.140625" customWidth="1"/>
    <col min="20" max="20" width="8.140625" customWidth="1"/>
    <col min="21" max="21" width="2" customWidth="1"/>
    <col min="22" max="22" width="8.140625" customWidth="1"/>
    <col min="23" max="24" width="8" customWidth="1"/>
  </cols>
  <sheetData>
    <row r="1" spans="1:26" x14ac:dyDescent="0.25">
      <c r="W1" s="6" t="s">
        <v>99</v>
      </c>
      <c r="X1" s="6"/>
    </row>
    <row r="2" spans="1:26" x14ac:dyDescent="0.25">
      <c r="W2" s="6" t="s">
        <v>100</v>
      </c>
      <c r="X2" s="6"/>
    </row>
    <row r="3" spans="1:26" x14ac:dyDescent="0.25">
      <c r="W3" s="6" t="s">
        <v>113</v>
      </c>
      <c r="X3" s="6"/>
    </row>
    <row r="4" spans="1:26" x14ac:dyDescent="0.25">
      <c r="N4" s="107">
        <f>MIN(N$13:N$38)</f>
        <v>1.0740051558603839E-2</v>
      </c>
      <c r="W4" s="109" t="s">
        <v>165</v>
      </c>
      <c r="X4" s="109"/>
    </row>
    <row r="5" spans="1:26" x14ac:dyDescent="0.25">
      <c r="N5" s="107">
        <f>MAX(N$13:N$38)</f>
        <v>0.23911296627556605</v>
      </c>
      <c r="W5" s="109" t="s">
        <v>101</v>
      </c>
      <c r="X5" s="109"/>
    </row>
    <row r="6" spans="1:26" x14ac:dyDescent="0.25">
      <c r="N6" s="107">
        <f>AVERAGE(N$13:N$38)</f>
        <v>7.6950421612367148E-2</v>
      </c>
      <c r="W6" s="6" t="s">
        <v>163</v>
      </c>
      <c r="X6" s="6"/>
    </row>
    <row r="7" spans="1:26" x14ac:dyDescent="0.25">
      <c r="A7" s="1" t="s">
        <v>119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6" x14ac:dyDescent="0.25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6" ht="15.75" thickBot="1" x14ac:dyDescent="0.3">
      <c r="M9" s="10" t="s">
        <v>167</v>
      </c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6" x14ac:dyDescent="0.25">
      <c r="H10" s="3" t="s">
        <v>93</v>
      </c>
      <c r="I10" s="3" t="s">
        <v>103</v>
      </c>
      <c r="M10" s="3"/>
      <c r="N10" s="3" t="s">
        <v>98</v>
      </c>
      <c r="S10" s="8" t="s">
        <v>120</v>
      </c>
      <c r="T10" s="8"/>
      <c r="Y10" s="262">
        <f>MIN(Y13:Y38)</f>
        <v>0.17560591546141197</v>
      </c>
      <c r="Z10" s="262">
        <f>MIN(Z13:Z38)</f>
        <v>0.28860172618224889</v>
      </c>
    </row>
    <row r="11" spans="1:26" ht="15.75" thickBot="1" x14ac:dyDescent="0.3">
      <c r="D11" s="3"/>
      <c r="E11" s="3" t="s">
        <v>63</v>
      </c>
      <c r="F11" s="3" t="s">
        <v>64</v>
      </c>
      <c r="G11" s="3" t="s">
        <v>65</v>
      </c>
      <c r="H11" s="106" t="s">
        <v>94</v>
      </c>
      <c r="I11" s="106" t="s">
        <v>104</v>
      </c>
      <c r="J11" s="106" t="s">
        <v>95</v>
      </c>
      <c r="L11" s="106" t="s">
        <v>65</v>
      </c>
      <c r="M11" s="106" t="s">
        <v>98</v>
      </c>
      <c r="N11" s="106" t="s">
        <v>24</v>
      </c>
      <c r="O11" s="106"/>
      <c r="P11" s="9" t="s">
        <v>78</v>
      </c>
      <c r="Q11" s="10"/>
      <c r="S11" s="9" t="s">
        <v>168</v>
      </c>
      <c r="T11" s="10"/>
      <c r="Y11" s="262">
        <f>MAX(Y13:Y38)</f>
        <v>0.28958461854822132</v>
      </c>
      <c r="Z11" s="262">
        <f>MAX(Z13:Z38)</f>
        <v>2.9942266956397101</v>
      </c>
    </row>
    <row r="12" spans="1:26" x14ac:dyDescent="0.25">
      <c r="A12" s="2" t="s">
        <v>91</v>
      </c>
      <c r="B12" s="2" t="s">
        <v>92</v>
      </c>
      <c r="C12" s="2" t="s">
        <v>32</v>
      </c>
      <c r="D12" s="2" t="s">
        <v>68</v>
      </c>
      <c r="E12" s="2" t="s">
        <v>62</v>
      </c>
      <c r="F12" s="2" t="s">
        <v>75</v>
      </c>
      <c r="G12" s="2" t="s">
        <v>64</v>
      </c>
      <c r="H12" s="2" t="s">
        <v>74</v>
      </c>
      <c r="I12" s="2" t="s">
        <v>105</v>
      </c>
      <c r="J12" s="2" t="s">
        <v>0</v>
      </c>
      <c r="L12" s="2" t="s">
        <v>172</v>
      </c>
      <c r="M12" s="2" t="s">
        <v>173</v>
      </c>
      <c r="N12" s="2" t="s">
        <v>174</v>
      </c>
      <c r="O12" s="2"/>
      <c r="P12" s="2" t="s">
        <v>97</v>
      </c>
      <c r="Q12" s="2" t="s">
        <v>71</v>
      </c>
      <c r="S12" s="2" t="s">
        <v>97</v>
      </c>
      <c r="T12" s="2" t="s">
        <v>71</v>
      </c>
      <c r="V12" s="2" t="s">
        <v>96</v>
      </c>
      <c r="W12" s="2" t="s">
        <v>175</v>
      </c>
      <c r="X12" s="2"/>
    </row>
    <row r="13" spans="1:26" x14ac:dyDescent="0.25">
      <c r="A13" s="104" t="s">
        <v>135</v>
      </c>
      <c r="B13" s="3" t="s">
        <v>133</v>
      </c>
      <c r="C13" s="105" t="s">
        <v>132</v>
      </c>
      <c r="D13" s="3" t="s">
        <v>61</v>
      </c>
      <c r="E13" s="3">
        <v>6</v>
      </c>
      <c r="F13" s="3">
        <v>150</v>
      </c>
      <c r="G13" s="3">
        <v>900</v>
      </c>
      <c r="H13" s="80" t="s">
        <v>169</v>
      </c>
      <c r="I13" s="29" t="s">
        <v>130</v>
      </c>
      <c r="J13" s="88">
        <v>30</v>
      </c>
      <c r="K13" s="88"/>
      <c r="L13" s="31">
        <v>159</v>
      </c>
      <c r="M13" s="31">
        <v>2567</v>
      </c>
      <c r="N13" s="177">
        <v>2.7674395207549579E-2</v>
      </c>
      <c r="O13" s="88"/>
      <c r="P13" s="222">
        <v>506.63867368500007</v>
      </c>
      <c r="Q13" s="178">
        <v>19.736605909037792</v>
      </c>
      <c r="R13" s="88"/>
      <c r="S13" s="222">
        <v>3618.8145574349996</v>
      </c>
      <c r="T13" s="178">
        <v>140.97446659271523</v>
      </c>
      <c r="U13" s="88"/>
      <c r="V13" s="222">
        <v>3112.1758837500001</v>
      </c>
      <c r="W13" s="177">
        <v>0.85999871901584735</v>
      </c>
      <c r="X13" s="25"/>
      <c r="Y13" s="262">
        <f>P13/$M13</f>
        <v>0.19736605909037791</v>
      </c>
      <c r="Z13" s="261">
        <f t="shared" ref="Z13:Z38" si="0">S13/$M13</f>
        <v>1.4097446659271522</v>
      </c>
    </row>
    <row r="14" spans="1:26" x14ac:dyDescent="0.25">
      <c r="A14" s="104" t="s">
        <v>136</v>
      </c>
      <c r="B14" s="3" t="s">
        <v>133</v>
      </c>
      <c r="C14" s="105" t="s">
        <v>131</v>
      </c>
      <c r="D14" s="3" t="s">
        <v>61</v>
      </c>
      <c r="E14" s="3">
        <v>6</v>
      </c>
      <c r="F14" s="3">
        <v>150</v>
      </c>
      <c r="G14" s="3">
        <v>900</v>
      </c>
      <c r="H14" s="80" t="s">
        <v>169</v>
      </c>
      <c r="I14" s="29" t="s">
        <v>125</v>
      </c>
      <c r="J14" s="88">
        <v>30</v>
      </c>
      <c r="K14" s="88"/>
      <c r="L14" s="31">
        <v>88.6</v>
      </c>
      <c r="M14" s="31">
        <v>2668.5714285714284</v>
      </c>
      <c r="N14" s="177">
        <v>0.23911296627556605</v>
      </c>
      <c r="O14" s="88"/>
      <c r="P14" s="222">
        <v>539.67275036923968</v>
      </c>
      <c r="Q14" s="178">
        <v>20.223282936748813</v>
      </c>
      <c r="R14" s="88"/>
      <c r="S14" s="222">
        <v>969.6199486086681</v>
      </c>
      <c r="T14" s="178">
        <v>36.334794648076432</v>
      </c>
      <c r="U14" s="88"/>
      <c r="V14" s="222">
        <v>429.94719823942853</v>
      </c>
      <c r="W14" s="177">
        <v>0.44341826800940981</v>
      </c>
      <c r="X14" s="25"/>
      <c r="Y14" s="262">
        <f t="shared" ref="Y14:Y38" si="1">P14/$M14</f>
        <v>0.20223282936748813</v>
      </c>
      <c r="Z14" s="261">
        <f t="shared" si="0"/>
        <v>0.36334794648076429</v>
      </c>
    </row>
    <row r="15" spans="1:26" x14ac:dyDescent="0.25">
      <c r="A15" s="104" t="s">
        <v>3</v>
      </c>
      <c r="B15" s="3" t="s">
        <v>60</v>
      </c>
      <c r="C15" s="105" t="s">
        <v>34</v>
      </c>
      <c r="D15" s="3" t="s">
        <v>61</v>
      </c>
      <c r="E15" s="3">
        <v>2</v>
      </c>
      <c r="F15" s="3">
        <v>50</v>
      </c>
      <c r="G15" s="80">
        <v>100</v>
      </c>
      <c r="H15" s="80">
        <v>13</v>
      </c>
      <c r="I15" s="4" t="s">
        <v>106</v>
      </c>
      <c r="J15" s="3">
        <v>30</v>
      </c>
      <c r="L15" s="73">
        <v>55.6</v>
      </c>
      <c r="M15" s="80">
        <v>405.25</v>
      </c>
      <c r="N15" s="108">
        <v>1.0740051558603839E-2</v>
      </c>
      <c r="P15" s="70">
        <v>117.35416666666669</v>
      </c>
      <c r="Q15" s="51">
        <v>28.958461854822133</v>
      </c>
      <c r="S15" s="70">
        <v>1213.4103684079926</v>
      </c>
      <c r="T15" s="51">
        <v>299.422669563971</v>
      </c>
      <c r="V15" s="70">
        <v>1096.0562017413256</v>
      </c>
      <c r="W15" s="110">
        <v>0.90328567340277721</v>
      </c>
      <c r="X15" s="25"/>
      <c r="Y15" s="262">
        <f t="shared" si="1"/>
        <v>0.28958461854822132</v>
      </c>
      <c r="Z15" s="261">
        <f t="shared" si="0"/>
        <v>2.9942266956397101</v>
      </c>
    </row>
    <row r="16" spans="1:26" x14ac:dyDescent="0.25">
      <c r="A16" s="104" t="s">
        <v>4</v>
      </c>
      <c r="B16" s="3" t="s">
        <v>60</v>
      </c>
      <c r="C16" s="105" t="s">
        <v>35</v>
      </c>
      <c r="D16" s="3" t="s">
        <v>61</v>
      </c>
      <c r="E16" s="3">
        <v>2</v>
      </c>
      <c r="F16" s="3">
        <v>50</v>
      </c>
      <c r="G16" s="80">
        <v>100</v>
      </c>
      <c r="H16" s="80">
        <v>19</v>
      </c>
      <c r="I16" s="3" t="s">
        <v>107</v>
      </c>
      <c r="J16" s="3">
        <v>30</v>
      </c>
      <c r="K16" s="3"/>
      <c r="L16" s="73">
        <v>50.8</v>
      </c>
      <c r="M16" s="80">
        <v>455.08333333333331</v>
      </c>
      <c r="N16" s="108">
        <v>1.5601969262490911E-2</v>
      </c>
      <c r="O16" s="3"/>
      <c r="P16" s="75">
        <v>125.98680353030302</v>
      </c>
      <c r="Q16" s="51">
        <v>27.684336977909474</v>
      </c>
      <c r="R16" s="3"/>
      <c r="S16" s="75">
        <v>875.11334405891591</v>
      </c>
      <c r="T16" s="51">
        <v>192.2973837888114</v>
      </c>
      <c r="U16" s="3"/>
      <c r="V16" s="75">
        <v>749.12654052861262</v>
      </c>
      <c r="W16" s="108">
        <v>0.85603373050403242</v>
      </c>
      <c r="X16" s="25"/>
      <c r="Y16" s="262">
        <f t="shared" si="1"/>
        <v>0.27684336977909474</v>
      </c>
      <c r="Z16" s="261">
        <f t="shared" si="0"/>
        <v>1.922973837888114</v>
      </c>
    </row>
    <row r="17" spans="1:26" x14ac:dyDescent="0.25">
      <c r="A17" s="104" t="s">
        <v>5</v>
      </c>
      <c r="B17" s="3" t="s">
        <v>60</v>
      </c>
      <c r="C17" s="105" t="s">
        <v>36</v>
      </c>
      <c r="D17" s="3" t="s">
        <v>61</v>
      </c>
      <c r="E17" s="3">
        <v>2</v>
      </c>
      <c r="F17" s="3">
        <v>50</v>
      </c>
      <c r="G17" s="80">
        <v>100</v>
      </c>
      <c r="H17" s="80">
        <v>34</v>
      </c>
      <c r="I17" s="3" t="s">
        <v>106</v>
      </c>
      <c r="J17" s="3">
        <v>30</v>
      </c>
      <c r="K17" s="3"/>
      <c r="L17" s="73">
        <v>59.2</v>
      </c>
      <c r="M17" s="80">
        <v>935.66666666666663</v>
      </c>
      <c r="N17" s="110">
        <v>2.4822217325123727E-2</v>
      </c>
      <c r="O17" s="3"/>
      <c r="P17" s="75">
        <v>219.27971609189396</v>
      </c>
      <c r="Q17" s="51">
        <v>23.43566613023448</v>
      </c>
      <c r="R17" s="3"/>
      <c r="S17" s="75">
        <v>1351.2666103989395</v>
      </c>
      <c r="T17" s="51">
        <v>144.41752159589666</v>
      </c>
      <c r="U17" s="3"/>
      <c r="V17" s="75">
        <v>1131.9868943070458</v>
      </c>
      <c r="W17" s="108">
        <v>0.83772283396601133</v>
      </c>
      <c r="X17" s="25"/>
      <c r="Y17" s="262">
        <f t="shared" si="1"/>
        <v>0.23435666130234481</v>
      </c>
      <c r="Z17" s="261">
        <f t="shared" si="0"/>
        <v>1.4441752159589665</v>
      </c>
    </row>
    <row r="18" spans="1:26" x14ac:dyDescent="0.25">
      <c r="A18" s="104" t="s">
        <v>15</v>
      </c>
      <c r="B18" s="3" t="s">
        <v>60</v>
      </c>
      <c r="C18" s="105" t="s">
        <v>37</v>
      </c>
      <c r="D18" s="3" t="s">
        <v>61</v>
      </c>
      <c r="E18" s="3">
        <v>4</v>
      </c>
      <c r="F18" s="3">
        <v>50</v>
      </c>
      <c r="G18" s="80">
        <v>200</v>
      </c>
      <c r="H18" s="80">
        <v>39</v>
      </c>
      <c r="I18" s="3" t="s">
        <v>107</v>
      </c>
      <c r="J18" s="3">
        <v>30</v>
      </c>
      <c r="K18" s="3"/>
      <c r="L18" s="73">
        <v>89.5</v>
      </c>
      <c r="M18" s="80">
        <v>1425.6666666666667</v>
      </c>
      <c r="N18" s="108">
        <v>2.7985488407408415E-2</v>
      </c>
      <c r="O18" s="3"/>
      <c r="P18" s="75">
        <v>313.82583333333332</v>
      </c>
      <c r="Q18" s="51">
        <v>22.012567220014027</v>
      </c>
      <c r="R18" s="3"/>
      <c r="S18" s="75">
        <v>1754.6787926792665</v>
      </c>
      <c r="T18" s="51">
        <v>123.0777736272574</v>
      </c>
      <c r="U18" s="3"/>
      <c r="V18" s="75">
        <v>1440.8529593459334</v>
      </c>
      <c r="W18" s="108">
        <v>0.82114912732595124</v>
      </c>
      <c r="X18" s="25"/>
      <c r="Y18" s="262">
        <f t="shared" si="1"/>
        <v>0.22012567220014026</v>
      </c>
      <c r="Z18" s="261">
        <f t="shared" si="0"/>
        <v>1.230777736272574</v>
      </c>
    </row>
    <row r="19" spans="1:26" x14ac:dyDescent="0.25">
      <c r="A19" s="104" t="s">
        <v>6</v>
      </c>
      <c r="B19" s="3" t="s">
        <v>79</v>
      </c>
      <c r="C19" s="105" t="s">
        <v>38</v>
      </c>
      <c r="D19" s="3" t="s">
        <v>80</v>
      </c>
      <c r="E19" s="3">
        <v>6</v>
      </c>
      <c r="F19" s="3">
        <v>150</v>
      </c>
      <c r="G19" s="80">
        <v>480</v>
      </c>
      <c r="H19" s="80">
        <v>622</v>
      </c>
      <c r="I19" s="80" t="s">
        <v>82</v>
      </c>
      <c r="J19" s="3">
        <v>56</v>
      </c>
      <c r="K19" s="3"/>
      <c r="L19" s="73">
        <v>379.7</v>
      </c>
      <c r="M19" s="80">
        <v>12317.916666666666</v>
      </c>
      <c r="N19" s="110">
        <v>7.0441230893085613E-2</v>
      </c>
      <c r="O19" s="3"/>
      <c r="P19" s="75">
        <v>2518.0885559880107</v>
      </c>
      <c r="Q19" s="51">
        <v>20.442487346924285</v>
      </c>
      <c r="R19" s="3"/>
      <c r="S19" s="75">
        <v>6317.6730938008341</v>
      </c>
      <c r="T19" s="51">
        <v>51.288487045029264</v>
      </c>
      <c r="U19" s="3"/>
      <c r="V19" s="75">
        <v>3799.5845378128233</v>
      </c>
      <c r="W19" s="108">
        <v>0.60142151728951199</v>
      </c>
      <c r="X19" s="25"/>
      <c r="Y19" s="262">
        <f t="shared" si="1"/>
        <v>0.20442487346924285</v>
      </c>
      <c r="Z19" s="261">
        <f t="shared" si="0"/>
        <v>0.51288487045029263</v>
      </c>
    </row>
    <row r="20" spans="1:26" x14ac:dyDescent="0.25">
      <c r="A20" s="104" t="s">
        <v>7</v>
      </c>
      <c r="B20" s="3" t="s">
        <v>79</v>
      </c>
      <c r="C20" s="105" t="s">
        <v>39</v>
      </c>
      <c r="D20" s="3" t="s">
        <v>80</v>
      </c>
      <c r="E20" s="3">
        <v>8</v>
      </c>
      <c r="F20" s="3">
        <v>150</v>
      </c>
      <c r="G20" s="80">
        <v>640</v>
      </c>
      <c r="H20" s="80">
        <v>1344</v>
      </c>
      <c r="I20" s="80" t="s">
        <v>82</v>
      </c>
      <c r="J20" s="3">
        <v>56</v>
      </c>
      <c r="K20" s="3"/>
      <c r="L20" s="73">
        <v>457.3</v>
      </c>
      <c r="M20" s="80">
        <v>34199.166666666664</v>
      </c>
      <c r="N20" s="108">
        <v>0.11966650337641536</v>
      </c>
      <c r="O20" s="3"/>
      <c r="P20" s="75">
        <v>6302.4280364916667</v>
      </c>
      <c r="Q20" s="51">
        <v>18.428601193474499</v>
      </c>
      <c r="R20" s="3"/>
      <c r="S20" s="75">
        <v>11500.967365720227</v>
      </c>
      <c r="T20" s="51">
        <v>33.629378978201892</v>
      </c>
      <c r="U20" s="3"/>
      <c r="V20" s="75">
        <v>5198.5393292285617</v>
      </c>
      <c r="W20" s="108">
        <v>0.45200887576842652</v>
      </c>
      <c r="X20" s="25"/>
      <c r="Y20" s="262">
        <f t="shared" si="1"/>
        <v>0.184286011934745</v>
      </c>
      <c r="Z20" s="261">
        <f t="shared" si="0"/>
        <v>0.3362937897820189</v>
      </c>
    </row>
    <row r="21" spans="1:26" x14ac:dyDescent="0.25">
      <c r="A21" s="104" t="s">
        <v>8</v>
      </c>
      <c r="B21" s="3" t="s">
        <v>79</v>
      </c>
      <c r="C21" s="105" t="s">
        <v>108</v>
      </c>
      <c r="D21" s="3" t="s">
        <v>80</v>
      </c>
      <c r="E21" s="3">
        <v>8</v>
      </c>
      <c r="F21" s="3">
        <v>150</v>
      </c>
      <c r="G21" s="80">
        <v>640</v>
      </c>
      <c r="H21" s="80">
        <v>883</v>
      </c>
      <c r="I21" s="80" t="s">
        <v>82</v>
      </c>
      <c r="J21" s="3">
        <v>35</v>
      </c>
      <c r="K21" s="3"/>
      <c r="L21" s="73">
        <v>132.1</v>
      </c>
      <c r="M21" s="80">
        <v>4981.333333333333</v>
      </c>
      <c r="N21" s="108">
        <v>5.4262990154252476E-2</v>
      </c>
      <c r="O21" s="3"/>
      <c r="P21" s="75">
        <v>1134.4197699014221</v>
      </c>
      <c r="Q21" s="51">
        <v>22.773416151661312</v>
      </c>
      <c r="R21" s="3"/>
      <c r="S21" s="75">
        <v>3136.146167014409</v>
      </c>
      <c r="T21" s="51">
        <v>62.957966414903822</v>
      </c>
      <c r="U21" s="3"/>
      <c r="V21" s="75">
        <v>2001.726397112986</v>
      </c>
      <c r="W21" s="108">
        <v>0.63827586168237072</v>
      </c>
      <c r="X21" s="25"/>
      <c r="Y21" s="262">
        <f t="shared" si="1"/>
        <v>0.22773416151661313</v>
      </c>
      <c r="Z21" s="261">
        <f t="shared" si="0"/>
        <v>0.62957966414903821</v>
      </c>
    </row>
    <row r="22" spans="1:26" x14ac:dyDescent="0.25">
      <c r="A22" s="104" t="s">
        <v>9</v>
      </c>
      <c r="B22" s="3" t="s">
        <v>79</v>
      </c>
      <c r="C22" s="105" t="s">
        <v>109</v>
      </c>
      <c r="D22" s="3" t="s">
        <v>80</v>
      </c>
      <c r="E22" s="3">
        <v>4</v>
      </c>
      <c r="F22" s="3">
        <v>150</v>
      </c>
      <c r="G22" s="80">
        <v>320</v>
      </c>
      <c r="H22" s="80">
        <v>441</v>
      </c>
      <c r="I22" s="80" t="s">
        <v>82</v>
      </c>
      <c r="J22" s="3">
        <v>35</v>
      </c>
      <c r="K22" s="3"/>
      <c r="L22" s="73">
        <v>131</v>
      </c>
      <c r="M22" s="80">
        <v>5111.833333333333</v>
      </c>
      <c r="N22" s="108">
        <v>5.6282946856774103E-2</v>
      </c>
      <c r="O22" s="3"/>
      <c r="P22" s="75">
        <v>1158.2904743725564</v>
      </c>
      <c r="Q22" s="51">
        <v>22.659003117718168</v>
      </c>
      <c r="R22" s="3"/>
      <c r="S22" s="75">
        <v>3139.5660008500672</v>
      </c>
      <c r="T22" s="51">
        <v>61.417612745265572</v>
      </c>
      <c r="U22" s="3"/>
      <c r="V22" s="75">
        <v>1981.2755264775105</v>
      </c>
      <c r="W22" s="108">
        <v>0.6310666907276552</v>
      </c>
      <c r="X22" s="25"/>
      <c r="Y22" s="262">
        <f t="shared" si="1"/>
        <v>0.22659003117718168</v>
      </c>
      <c r="Z22" s="261">
        <f t="shared" si="0"/>
        <v>0.61417612745265571</v>
      </c>
    </row>
    <row r="23" spans="1:26" x14ac:dyDescent="0.25">
      <c r="A23" s="104" t="s">
        <v>10</v>
      </c>
      <c r="B23" s="3" t="s">
        <v>79</v>
      </c>
      <c r="C23" s="105" t="s">
        <v>110</v>
      </c>
      <c r="D23" s="3" t="s">
        <v>80</v>
      </c>
      <c r="E23" s="3">
        <v>4</v>
      </c>
      <c r="F23" s="3">
        <v>150</v>
      </c>
      <c r="G23" s="80">
        <v>320</v>
      </c>
      <c r="H23" s="80">
        <v>508</v>
      </c>
      <c r="I23" s="3" t="s">
        <v>82</v>
      </c>
      <c r="J23" s="3">
        <v>35</v>
      </c>
      <c r="K23" s="3"/>
      <c r="L23" s="73">
        <v>124.1</v>
      </c>
      <c r="M23" s="80">
        <v>4717.333333333333</v>
      </c>
      <c r="N23" s="108">
        <v>5.8071543466202129E-2</v>
      </c>
      <c r="O23" s="3"/>
      <c r="P23" s="75">
        <v>1083.6502739677342</v>
      </c>
      <c r="Q23" s="51">
        <v>22.971670590045242</v>
      </c>
      <c r="R23" s="3"/>
      <c r="S23" s="75">
        <v>2907.6061212566397</v>
      </c>
      <c r="T23" s="51">
        <v>61.636647567622383</v>
      </c>
      <c r="U23" s="3"/>
      <c r="V23" s="75">
        <v>1823.9558472889057</v>
      </c>
      <c r="W23" s="108">
        <v>0.62730499635232895</v>
      </c>
      <c r="X23" s="25"/>
      <c r="Y23" s="262">
        <f t="shared" si="1"/>
        <v>0.22971670590045243</v>
      </c>
      <c r="Z23" s="261">
        <f t="shared" si="0"/>
        <v>0.61636647567622382</v>
      </c>
    </row>
    <row r="24" spans="1:26" x14ac:dyDescent="0.25">
      <c r="A24" s="104" t="s">
        <v>11</v>
      </c>
      <c r="B24" s="3" t="s">
        <v>79</v>
      </c>
      <c r="C24" s="105" t="s">
        <v>111</v>
      </c>
      <c r="D24" s="3" t="s">
        <v>80</v>
      </c>
      <c r="E24" s="3">
        <v>4</v>
      </c>
      <c r="F24" s="3">
        <v>150</v>
      </c>
      <c r="G24" s="80">
        <v>320</v>
      </c>
      <c r="H24" s="80">
        <v>508</v>
      </c>
      <c r="I24" s="3" t="s">
        <v>82</v>
      </c>
      <c r="J24" s="3">
        <v>35</v>
      </c>
      <c r="K24" s="3"/>
      <c r="L24" s="73">
        <v>134.4</v>
      </c>
      <c r="M24" s="80">
        <v>5017.666666666667</v>
      </c>
      <c r="N24" s="108">
        <v>5.5432170269311049E-2</v>
      </c>
      <c r="O24" s="3"/>
      <c r="P24" s="75">
        <v>1148.091423489999</v>
      </c>
      <c r="Q24" s="51">
        <v>22.880982332226115</v>
      </c>
      <c r="R24" s="3"/>
      <c r="S24" s="75">
        <v>3100.963924243822</v>
      </c>
      <c r="T24" s="51">
        <v>61.800915250989604</v>
      </c>
      <c r="U24" s="3"/>
      <c r="V24" s="75">
        <v>1952.8725007538226</v>
      </c>
      <c r="W24" s="108">
        <v>0.62976305060692883</v>
      </c>
      <c r="X24" s="25"/>
      <c r="Y24" s="262">
        <f t="shared" si="1"/>
        <v>0.22880982332226113</v>
      </c>
      <c r="Z24" s="261">
        <f t="shared" si="0"/>
        <v>0.61800915250989608</v>
      </c>
    </row>
    <row r="25" spans="1:26" x14ac:dyDescent="0.25">
      <c r="A25" s="104" t="s">
        <v>12</v>
      </c>
      <c r="B25" s="3" t="s">
        <v>79</v>
      </c>
      <c r="C25" s="105" t="s">
        <v>40</v>
      </c>
      <c r="D25" s="3" t="s">
        <v>80</v>
      </c>
      <c r="E25" s="3">
        <v>8</v>
      </c>
      <c r="F25" s="3">
        <v>150</v>
      </c>
      <c r="G25" s="80">
        <v>640</v>
      </c>
      <c r="H25" s="80">
        <v>2707</v>
      </c>
      <c r="I25" s="3" t="s">
        <v>82</v>
      </c>
      <c r="J25" s="3">
        <v>56</v>
      </c>
      <c r="K25" s="3"/>
      <c r="L25" s="73">
        <v>512.6</v>
      </c>
      <c r="M25" s="80">
        <v>50079.666666666664</v>
      </c>
      <c r="N25" s="108">
        <v>0.15388515833860328</v>
      </c>
      <c r="O25" s="3"/>
      <c r="P25" s="75">
        <v>8950.4286897851143</v>
      </c>
      <c r="Q25" s="51">
        <v>17.872380719623628</v>
      </c>
      <c r="R25" s="3"/>
      <c r="S25" s="75">
        <v>14453.07824663163</v>
      </c>
      <c r="T25" s="51">
        <v>28.860172618224887</v>
      </c>
      <c r="U25" s="3"/>
      <c r="V25" s="75">
        <v>5502.6495568465152</v>
      </c>
      <c r="W25" s="108">
        <v>0.38072509281051864</v>
      </c>
      <c r="X25" s="25"/>
      <c r="Y25" s="262">
        <f t="shared" si="1"/>
        <v>0.17872380719623629</v>
      </c>
      <c r="Z25" s="261">
        <f t="shared" si="0"/>
        <v>0.28860172618224889</v>
      </c>
    </row>
    <row r="26" spans="1:26" x14ac:dyDescent="0.25">
      <c r="A26" s="104" t="s">
        <v>13</v>
      </c>
      <c r="B26" s="3" t="s">
        <v>79</v>
      </c>
      <c r="C26" s="105" t="s">
        <v>41</v>
      </c>
      <c r="D26" s="3" t="s">
        <v>80</v>
      </c>
      <c r="E26" s="3">
        <v>10</v>
      </c>
      <c r="F26" s="3">
        <v>150</v>
      </c>
      <c r="G26" s="80">
        <v>800</v>
      </c>
      <c r="H26" s="80">
        <v>1440</v>
      </c>
      <c r="I26" s="3" t="s">
        <v>82</v>
      </c>
      <c r="J26" s="3">
        <v>56</v>
      </c>
      <c r="K26" s="3"/>
      <c r="L26" s="73">
        <v>625.29999999999995</v>
      </c>
      <c r="M26" s="80">
        <v>39195.583333333336</v>
      </c>
      <c r="N26" s="108">
        <v>0.11761291570460354</v>
      </c>
      <c r="O26" s="3"/>
      <c r="P26" s="75">
        <v>7093.9955259847984</v>
      </c>
      <c r="Q26" s="51">
        <v>18.098966574001231</v>
      </c>
      <c r="R26" s="3"/>
      <c r="S26" s="75">
        <v>13166.457498411446</v>
      </c>
      <c r="T26" s="51">
        <v>33.591686559271636</v>
      </c>
      <c r="U26" s="3"/>
      <c r="V26" s="75">
        <v>6072.4619724266477</v>
      </c>
      <c r="W26" s="108">
        <v>0.46120697030004465</v>
      </c>
      <c r="X26" s="25"/>
      <c r="Y26" s="262">
        <f t="shared" si="1"/>
        <v>0.18098966574001232</v>
      </c>
      <c r="Z26" s="261">
        <f t="shared" si="0"/>
        <v>0.33591686559271633</v>
      </c>
    </row>
    <row r="27" spans="1:26" x14ac:dyDescent="0.25">
      <c r="A27" s="104" t="s">
        <v>14</v>
      </c>
      <c r="B27" s="3" t="s">
        <v>79</v>
      </c>
      <c r="C27" s="105" t="s">
        <v>42</v>
      </c>
      <c r="D27" s="3" t="s">
        <v>80</v>
      </c>
      <c r="E27" s="3">
        <v>16</v>
      </c>
      <c r="F27" s="3">
        <v>150</v>
      </c>
      <c r="G27" s="80">
        <v>1280</v>
      </c>
      <c r="H27" s="80">
        <v>2155</v>
      </c>
      <c r="I27" s="3" t="s">
        <v>82</v>
      </c>
      <c r="J27" s="3">
        <v>56</v>
      </c>
      <c r="K27" s="3"/>
      <c r="L27" s="73">
        <v>898</v>
      </c>
      <c r="M27" s="80">
        <v>51755.666666666664</v>
      </c>
      <c r="N27" s="108">
        <v>0.12479225834481257</v>
      </c>
      <c r="O27" s="3"/>
      <c r="P27" s="75">
        <v>9282.1695190988466</v>
      </c>
      <c r="Q27" s="51">
        <v>17.934595604537048</v>
      </c>
      <c r="R27" s="3"/>
      <c r="S27" s="75">
        <v>16332.386922162184</v>
      </c>
      <c r="T27" s="51">
        <v>31.556712480106242</v>
      </c>
      <c r="U27" s="3"/>
      <c r="V27" s="75">
        <v>7050.2174030633387</v>
      </c>
      <c r="W27" s="108">
        <v>0.43167097599779286</v>
      </c>
      <c r="X27" s="25"/>
      <c r="Y27" s="262">
        <f t="shared" si="1"/>
        <v>0.17934595604537049</v>
      </c>
      <c r="Z27" s="261">
        <f t="shared" si="0"/>
        <v>0.31556712480106242</v>
      </c>
    </row>
    <row r="28" spans="1:26" x14ac:dyDescent="0.25">
      <c r="A28" s="104" t="s">
        <v>16</v>
      </c>
      <c r="B28" s="3" t="s">
        <v>79</v>
      </c>
      <c r="C28" s="105" t="s">
        <v>43</v>
      </c>
      <c r="D28" s="3" t="s">
        <v>80</v>
      </c>
      <c r="E28" s="3">
        <v>12</v>
      </c>
      <c r="F28" s="3">
        <v>150</v>
      </c>
      <c r="G28" s="80">
        <v>960</v>
      </c>
      <c r="H28" s="80">
        <v>1244</v>
      </c>
      <c r="I28" s="3" t="s">
        <v>118</v>
      </c>
      <c r="J28" s="3">
        <v>37</v>
      </c>
      <c r="K28" s="3"/>
      <c r="L28" s="73">
        <v>322.8</v>
      </c>
      <c r="M28" s="80">
        <v>12097.416666666668</v>
      </c>
      <c r="N28" s="108">
        <v>7.7720329773516672E-2</v>
      </c>
      <c r="O28" s="3"/>
      <c r="P28" s="75">
        <v>2438.7649999999999</v>
      </c>
      <c r="Q28" s="51">
        <v>20.159386645909247</v>
      </c>
      <c r="R28" s="3"/>
      <c r="S28" s="75">
        <v>5707.1227537375808</v>
      </c>
      <c r="T28" s="51">
        <v>47.176375841158205</v>
      </c>
      <c r="U28" s="3"/>
      <c r="V28" s="75">
        <v>3268.3577537375804</v>
      </c>
      <c r="W28" s="108">
        <v>0.57268047223921037</v>
      </c>
      <c r="X28" s="25"/>
      <c r="Y28" s="262">
        <f t="shared" si="1"/>
        <v>0.20159386645909247</v>
      </c>
      <c r="Z28" s="261">
        <f t="shared" si="0"/>
        <v>0.47176375841158208</v>
      </c>
    </row>
    <row r="29" spans="1:26" x14ac:dyDescent="0.25">
      <c r="A29" s="104" t="s">
        <v>17</v>
      </c>
      <c r="B29" s="3" t="s">
        <v>79</v>
      </c>
      <c r="C29" s="105" t="s">
        <v>44</v>
      </c>
      <c r="D29" s="3" t="s">
        <v>80</v>
      </c>
      <c r="E29" s="3">
        <v>8</v>
      </c>
      <c r="F29" s="3">
        <v>150</v>
      </c>
      <c r="G29" s="80">
        <v>640</v>
      </c>
      <c r="H29" s="80">
        <v>830</v>
      </c>
      <c r="I29" s="3" t="s">
        <v>118</v>
      </c>
      <c r="J29" s="3">
        <v>56</v>
      </c>
      <c r="K29" s="3"/>
      <c r="L29" s="73">
        <v>510.1</v>
      </c>
      <c r="M29" s="80">
        <v>25448.666666666668</v>
      </c>
      <c r="N29" s="108">
        <v>0.10473519731147329</v>
      </c>
      <c r="O29" s="3"/>
      <c r="P29" s="75">
        <v>4725.4741897279591</v>
      </c>
      <c r="Q29" s="51">
        <v>18.568651362460216</v>
      </c>
      <c r="R29" s="3"/>
      <c r="S29" s="75">
        <v>9088.6033932791506</v>
      </c>
      <c r="T29" s="51">
        <v>35.713475728705433</v>
      </c>
      <c r="U29" s="3"/>
      <c r="V29" s="75">
        <v>4363.1292035511915</v>
      </c>
      <c r="W29" s="108">
        <v>0.48006596995723705</v>
      </c>
      <c r="X29" s="25"/>
      <c r="Y29" s="262">
        <f t="shared" si="1"/>
        <v>0.18568651362460217</v>
      </c>
      <c r="Z29" s="261">
        <f t="shared" si="0"/>
        <v>0.35713475728705435</v>
      </c>
    </row>
    <row r="30" spans="1:26" x14ac:dyDescent="0.25">
      <c r="A30" s="104" t="s">
        <v>18</v>
      </c>
      <c r="B30" s="3" t="s">
        <v>79</v>
      </c>
      <c r="C30" s="105" t="s">
        <v>45</v>
      </c>
      <c r="D30" s="3" t="s">
        <v>80</v>
      </c>
      <c r="E30" s="3">
        <v>8</v>
      </c>
      <c r="F30" s="3">
        <v>150</v>
      </c>
      <c r="G30" s="80">
        <v>640</v>
      </c>
      <c r="H30" s="80">
        <v>873</v>
      </c>
      <c r="I30" s="3" t="s">
        <v>118</v>
      </c>
      <c r="J30" s="3">
        <v>56</v>
      </c>
      <c r="K30" s="3"/>
      <c r="L30" s="73">
        <v>483.3</v>
      </c>
      <c r="M30" s="80">
        <v>21901.083333333332</v>
      </c>
      <c r="N30" s="108">
        <v>8.4739517928415789E-2</v>
      </c>
      <c r="O30" s="3"/>
      <c r="P30" s="75">
        <v>4092.9084537758085</v>
      </c>
      <c r="Q30" s="51">
        <v>18.68815524548242</v>
      </c>
      <c r="R30" s="3"/>
      <c r="S30" s="75">
        <v>9102.9357596546834</v>
      </c>
      <c r="T30" s="51">
        <v>41.563860659806103</v>
      </c>
      <c r="U30" s="3"/>
      <c r="V30" s="75">
        <v>5010.0273058788744</v>
      </c>
      <c r="W30" s="108">
        <v>0.55037489422741215</v>
      </c>
      <c r="X30" s="25"/>
      <c r="Y30" s="262">
        <f t="shared" si="1"/>
        <v>0.18688155245482418</v>
      </c>
      <c r="Z30" s="261">
        <f t="shared" si="0"/>
        <v>0.41563860659806101</v>
      </c>
    </row>
    <row r="31" spans="1:26" x14ac:dyDescent="0.25">
      <c r="A31" s="104" t="s">
        <v>46</v>
      </c>
      <c r="B31" s="3" t="s">
        <v>79</v>
      </c>
      <c r="C31" s="105" t="s">
        <v>47</v>
      </c>
      <c r="D31" s="3" t="s">
        <v>81</v>
      </c>
      <c r="E31" s="3">
        <v>10</v>
      </c>
      <c r="F31" s="3">
        <v>250</v>
      </c>
      <c r="G31" s="80">
        <v>1083</v>
      </c>
      <c r="H31" s="80">
        <v>538</v>
      </c>
      <c r="I31" s="29" t="s">
        <v>116</v>
      </c>
      <c r="J31" s="88">
        <v>37</v>
      </c>
      <c r="K31" s="88"/>
      <c r="L31" s="31">
        <v>230.1</v>
      </c>
      <c r="M31" s="31">
        <v>8337.636363636364</v>
      </c>
      <c r="N31" s="177">
        <v>6.0986509325169032E-2</v>
      </c>
      <c r="O31" s="88"/>
      <c r="P31" s="222">
        <v>1771.411956998802</v>
      </c>
      <c r="Q31" s="178">
        <v>21.245972836193843</v>
      </c>
      <c r="R31" s="88"/>
      <c r="S31" s="222">
        <v>4122.2670300324789</v>
      </c>
      <c r="T31" s="178">
        <v>49.441674477568604</v>
      </c>
      <c r="U31" s="88"/>
      <c r="V31" s="222">
        <v>2350.8550730336779</v>
      </c>
      <c r="W31" s="177">
        <v>0.57028209378642691</v>
      </c>
      <c r="X31" s="25"/>
      <c r="Y31" s="262">
        <f t="shared" si="1"/>
        <v>0.21245972836193844</v>
      </c>
      <c r="Z31" s="261">
        <f t="shared" si="0"/>
        <v>0.49441674477568603</v>
      </c>
    </row>
    <row r="32" spans="1:26" x14ac:dyDescent="0.25">
      <c r="A32" s="104" t="s">
        <v>48</v>
      </c>
      <c r="B32" s="3" t="s">
        <v>79</v>
      </c>
      <c r="C32" s="105" t="s">
        <v>49</v>
      </c>
      <c r="D32" s="3" t="s">
        <v>81</v>
      </c>
      <c r="E32" s="3">
        <v>10</v>
      </c>
      <c r="F32" s="3">
        <v>250</v>
      </c>
      <c r="G32" s="80">
        <v>1083</v>
      </c>
      <c r="H32" s="80">
        <v>521</v>
      </c>
      <c r="I32" s="29" t="s">
        <v>116</v>
      </c>
      <c r="J32" s="88">
        <v>37</v>
      </c>
      <c r="K32" s="88"/>
      <c r="L32" s="31">
        <v>368.5</v>
      </c>
      <c r="M32" s="31">
        <v>13495</v>
      </c>
      <c r="N32" s="177">
        <v>6.9976276926683414E-2</v>
      </c>
      <c r="O32" s="88"/>
      <c r="P32" s="222">
        <v>2672.6137187628101</v>
      </c>
      <c r="Q32" s="178">
        <v>19.804473647742203</v>
      </c>
      <c r="R32" s="88"/>
      <c r="S32" s="222">
        <v>5848.3722174821478</v>
      </c>
      <c r="T32" s="178">
        <v>43.337326546736918</v>
      </c>
      <c r="U32" s="88"/>
      <c r="V32" s="222">
        <v>3175.7584987193386</v>
      </c>
      <c r="W32" s="177">
        <v>0.54301579663932065</v>
      </c>
      <c r="X32" s="25"/>
      <c r="Y32" s="262">
        <f t="shared" si="1"/>
        <v>0.19804473647742202</v>
      </c>
      <c r="Z32" s="261">
        <f t="shared" si="0"/>
        <v>0.43337326546736921</v>
      </c>
    </row>
    <row r="33" spans="1:26" x14ac:dyDescent="0.25">
      <c r="A33" s="104" t="s">
        <v>50</v>
      </c>
      <c r="B33" s="3" t="s">
        <v>79</v>
      </c>
      <c r="C33" s="105" t="s">
        <v>51</v>
      </c>
      <c r="D33" s="3" t="s">
        <v>80</v>
      </c>
      <c r="E33" s="3">
        <v>12</v>
      </c>
      <c r="F33" s="3">
        <v>150</v>
      </c>
      <c r="G33" s="80">
        <v>960</v>
      </c>
      <c r="H33" s="80">
        <v>444</v>
      </c>
      <c r="I33" s="29" t="s">
        <v>127</v>
      </c>
      <c r="J33" s="88">
        <v>37</v>
      </c>
      <c r="K33" s="88"/>
      <c r="L33" s="31">
        <v>285.7</v>
      </c>
      <c r="M33" s="31">
        <v>3077.666666666667</v>
      </c>
      <c r="N33" s="177">
        <v>1.8872316253577E-2</v>
      </c>
      <c r="O33" s="88"/>
      <c r="P33" s="222">
        <v>781.98884185499992</v>
      </c>
      <c r="Q33" s="178">
        <v>25.408496973518897</v>
      </c>
      <c r="R33" s="88"/>
      <c r="S33" s="222">
        <v>2286.0585030500001</v>
      </c>
      <c r="T33" s="178">
        <v>74.278950602729338</v>
      </c>
      <c r="U33" s="88"/>
      <c r="V33" s="222">
        <v>1504.069661195</v>
      </c>
      <c r="W33" s="177">
        <v>0.65793139553878832</v>
      </c>
      <c r="X33" s="25"/>
      <c r="Y33" s="262">
        <f t="shared" si="1"/>
        <v>0.25408496973518896</v>
      </c>
      <c r="Z33" s="261">
        <f t="shared" si="0"/>
        <v>0.74278950602729332</v>
      </c>
    </row>
    <row r="34" spans="1:26" x14ac:dyDescent="0.25">
      <c r="A34" s="104" t="s">
        <v>52</v>
      </c>
      <c r="B34" s="3" t="s">
        <v>79</v>
      </c>
      <c r="C34" s="105" t="s">
        <v>53</v>
      </c>
      <c r="D34" s="3" t="s">
        <v>81</v>
      </c>
      <c r="E34" s="3">
        <v>8</v>
      </c>
      <c r="F34" s="3">
        <v>250</v>
      </c>
      <c r="G34" s="80">
        <v>866</v>
      </c>
      <c r="H34" s="80">
        <v>1317</v>
      </c>
      <c r="I34" s="29" t="s">
        <v>117</v>
      </c>
      <c r="J34" s="3">
        <v>56</v>
      </c>
      <c r="K34" s="83"/>
      <c r="L34" s="31">
        <v>677.7</v>
      </c>
      <c r="M34" s="31">
        <v>37236.1</v>
      </c>
      <c r="N34" s="177">
        <v>0.10757001041272814</v>
      </c>
      <c r="O34" s="83"/>
      <c r="P34" s="222">
        <v>6551.8171989869543</v>
      </c>
      <c r="Q34" s="178">
        <v>17.595336780669712</v>
      </c>
      <c r="R34" s="88"/>
      <c r="S34" s="222">
        <v>13508.116000088135</v>
      </c>
      <c r="T34" s="178">
        <v>36.276935554712061</v>
      </c>
      <c r="U34" s="88"/>
      <c r="V34" s="222">
        <v>6956.2988011011821</v>
      </c>
      <c r="W34" s="177">
        <v>0.51497179925429981</v>
      </c>
      <c r="X34" s="25"/>
      <c r="Y34" s="262">
        <f t="shared" si="1"/>
        <v>0.17595336780669713</v>
      </c>
      <c r="Z34" s="261">
        <f t="shared" si="0"/>
        <v>0.36276935554712059</v>
      </c>
    </row>
    <row r="35" spans="1:26" x14ac:dyDescent="0.25">
      <c r="A35" s="104" t="s">
        <v>54</v>
      </c>
      <c r="B35" s="3" t="s">
        <v>79</v>
      </c>
      <c r="C35" s="105" t="s">
        <v>55</v>
      </c>
      <c r="D35" s="3" t="s">
        <v>81</v>
      </c>
      <c r="E35" s="3">
        <v>10</v>
      </c>
      <c r="F35" s="3">
        <v>250</v>
      </c>
      <c r="G35" s="80">
        <v>1083</v>
      </c>
      <c r="H35" s="80">
        <v>0</v>
      </c>
      <c r="I35" s="29" t="s">
        <v>117</v>
      </c>
      <c r="J35" s="88">
        <v>56</v>
      </c>
      <c r="K35" s="88"/>
      <c r="L35" s="31">
        <v>612.79999999999995</v>
      </c>
      <c r="M35" s="31">
        <v>23650.6</v>
      </c>
      <c r="N35" s="177">
        <v>9.6925866035654173E-2</v>
      </c>
      <c r="O35" s="88"/>
      <c r="P35" s="222">
        <v>4174.3260357015943</v>
      </c>
      <c r="Q35" s="178">
        <v>17.649979432663841</v>
      </c>
      <c r="R35" s="88"/>
      <c r="S35" s="222">
        <v>9364.3221385283432</v>
      </c>
      <c r="T35" s="178">
        <v>39.594437936155288</v>
      </c>
      <c r="U35" s="88"/>
      <c r="V35" s="222">
        <v>5189.9961028267498</v>
      </c>
      <c r="W35" s="177">
        <v>0.55423083764634218</v>
      </c>
      <c r="X35" s="25"/>
      <c r="Y35" s="262">
        <f t="shared" si="1"/>
        <v>0.17649979432663843</v>
      </c>
      <c r="Z35" s="261">
        <f t="shared" si="0"/>
        <v>0.39594437936155291</v>
      </c>
    </row>
    <row r="36" spans="1:26" x14ac:dyDescent="0.25">
      <c r="A36" s="104" t="s">
        <v>56</v>
      </c>
      <c r="B36" s="3" t="s">
        <v>79</v>
      </c>
      <c r="C36" s="105" t="s">
        <v>57</v>
      </c>
      <c r="D36" s="3" t="s">
        <v>81</v>
      </c>
      <c r="E36" s="3">
        <v>10</v>
      </c>
      <c r="F36" s="3">
        <v>250</v>
      </c>
      <c r="G36" s="80">
        <v>1083</v>
      </c>
      <c r="H36" s="80">
        <v>0</v>
      </c>
      <c r="I36" s="29" t="s">
        <v>117</v>
      </c>
      <c r="J36" s="88">
        <v>56</v>
      </c>
      <c r="K36" s="88"/>
      <c r="L36" s="31">
        <v>555.9</v>
      </c>
      <c r="M36" s="31">
        <v>25475.9</v>
      </c>
      <c r="N36" s="177">
        <v>8.9480536494899482E-2</v>
      </c>
      <c r="O36" s="88"/>
      <c r="P36" s="222">
        <v>4480.8673720365932</v>
      </c>
      <c r="Q36" s="178">
        <v>17.588651910380371</v>
      </c>
      <c r="R36" s="88"/>
      <c r="S36" s="222">
        <v>9476.500619170969</v>
      </c>
      <c r="T36" s="178">
        <v>37.19790319152991</v>
      </c>
      <c r="U36" s="88"/>
      <c r="V36" s="222">
        <v>4995.6332471343749</v>
      </c>
      <c r="W36" s="177">
        <v>0.5271601245958033</v>
      </c>
      <c r="X36" s="25"/>
      <c r="Y36" s="262">
        <f t="shared" si="1"/>
        <v>0.17588651910380371</v>
      </c>
      <c r="Z36" s="261">
        <f t="shared" si="0"/>
        <v>0.37197903191529913</v>
      </c>
    </row>
    <row r="37" spans="1:26" x14ac:dyDescent="0.25">
      <c r="A37" s="104" t="s">
        <v>58</v>
      </c>
      <c r="B37" s="3" t="s">
        <v>79</v>
      </c>
      <c r="C37" s="105" t="s">
        <v>59</v>
      </c>
      <c r="D37" s="3" t="s">
        <v>81</v>
      </c>
      <c r="E37" s="3">
        <v>8</v>
      </c>
      <c r="F37" s="3">
        <v>250</v>
      </c>
      <c r="G37" s="80">
        <v>866</v>
      </c>
      <c r="H37" s="80">
        <v>1280</v>
      </c>
      <c r="I37" s="29" t="s">
        <v>128</v>
      </c>
      <c r="J37" s="88">
        <v>56</v>
      </c>
      <c r="K37" s="88"/>
      <c r="L37" s="31">
        <v>531.70000000000005</v>
      </c>
      <c r="M37" s="31">
        <v>30135.444444444445</v>
      </c>
      <c r="N37" s="177">
        <v>9.7922351676327304E-2</v>
      </c>
      <c r="O37" s="88"/>
      <c r="P37" s="222">
        <v>5291.9623095031884</v>
      </c>
      <c r="Q37" s="178">
        <v>17.560591546141197</v>
      </c>
      <c r="R37" s="88"/>
      <c r="S37" s="222">
        <v>11124.368588714931</v>
      </c>
      <c r="T37" s="178">
        <v>36.91456619869345</v>
      </c>
      <c r="U37" s="88"/>
      <c r="V37" s="222">
        <v>5832.4062792117429</v>
      </c>
      <c r="W37" s="177">
        <v>0.52429099527755696</v>
      </c>
      <c r="X37" s="25"/>
      <c r="Y37" s="262">
        <f>P37/$M37</f>
        <v>0.17560591546141197</v>
      </c>
      <c r="Z37" s="261">
        <f t="shared" si="0"/>
        <v>0.36914566198693449</v>
      </c>
    </row>
    <row r="38" spans="1:26" x14ac:dyDescent="0.25">
      <c r="A38" s="104" t="s">
        <v>129</v>
      </c>
      <c r="B38" s="3" t="s">
        <v>79</v>
      </c>
      <c r="C38" s="105" t="s">
        <v>126</v>
      </c>
      <c r="D38" s="3" t="s">
        <v>81</v>
      </c>
      <c r="E38" s="3">
        <v>8</v>
      </c>
      <c r="F38" s="3">
        <v>250</v>
      </c>
      <c r="G38" s="80">
        <v>866</v>
      </c>
      <c r="H38" s="80">
        <v>187</v>
      </c>
      <c r="I38" s="29" t="s">
        <v>128</v>
      </c>
      <c r="J38" s="88">
        <v>37</v>
      </c>
      <c r="K38" s="88"/>
      <c r="L38" s="31">
        <v>267.2</v>
      </c>
      <c r="M38" s="31">
        <v>5176</v>
      </c>
      <c r="N38" s="177">
        <v>3.5397244342298337E-2</v>
      </c>
      <c r="O38" s="88"/>
      <c r="P38" s="222">
        <v>1168.3168422147569</v>
      </c>
      <c r="Q38" s="178">
        <v>22.571809161799784</v>
      </c>
      <c r="R38" s="88"/>
      <c r="S38" s="222">
        <v>3721.1371086093941</v>
      </c>
      <c r="T38" s="178">
        <v>71.892138883489068</v>
      </c>
      <c r="U38" s="88"/>
      <c r="V38" s="222">
        <v>2552.8202663946377</v>
      </c>
      <c r="W38" s="177">
        <v>0.68603230461148967</v>
      </c>
      <c r="X38" s="25"/>
      <c r="Y38" s="262">
        <f t="shared" si="1"/>
        <v>0.22571809161799786</v>
      </c>
      <c r="Z38" s="261">
        <f t="shared" si="0"/>
        <v>0.71892138883489065</v>
      </c>
    </row>
    <row r="39" spans="1:26" x14ac:dyDescent="0.25">
      <c r="A39" s="104" t="s">
        <v>164</v>
      </c>
      <c r="B39" s="3" t="s">
        <v>79</v>
      </c>
      <c r="C39" s="105" t="s">
        <v>166</v>
      </c>
      <c r="D39" s="3" t="s">
        <v>81</v>
      </c>
      <c r="E39" s="3">
        <v>8</v>
      </c>
      <c r="F39" s="3">
        <v>250</v>
      </c>
      <c r="G39" s="80">
        <v>866</v>
      </c>
      <c r="H39" s="80"/>
      <c r="I39" s="29" t="s">
        <v>171</v>
      </c>
      <c r="J39" s="88"/>
      <c r="K39" s="88"/>
      <c r="L39" s="223" t="s">
        <v>170</v>
      </c>
      <c r="M39" s="224"/>
      <c r="N39" s="225"/>
      <c r="O39" s="226"/>
      <c r="P39" s="227"/>
      <c r="Q39" s="228"/>
      <c r="R39" s="226"/>
      <c r="S39" s="227"/>
      <c r="T39" s="228"/>
      <c r="U39" s="226"/>
      <c r="V39" s="227"/>
      <c r="W39" s="229"/>
      <c r="X39" s="108"/>
    </row>
    <row r="40" spans="1:26" x14ac:dyDescent="0.25">
      <c r="A40" s="104"/>
      <c r="C40" s="105"/>
      <c r="D40" s="3"/>
      <c r="E40" s="3"/>
      <c r="F40" s="3"/>
      <c r="G40" s="80"/>
      <c r="H40" s="80"/>
      <c r="I40" s="3"/>
      <c r="J40" s="3"/>
      <c r="K40" s="3"/>
      <c r="L40" s="3"/>
      <c r="M40" s="80"/>
      <c r="N40" s="108"/>
      <c r="O40" s="3"/>
      <c r="P40" s="111"/>
      <c r="Q40" s="51"/>
      <c r="R40" s="3"/>
      <c r="S40" s="111"/>
      <c r="T40" s="51"/>
      <c r="U40" s="3"/>
      <c r="V40" s="111"/>
      <c r="W40" s="108"/>
      <c r="X40" s="108"/>
    </row>
    <row r="41" spans="1:26" x14ac:dyDescent="0.25">
      <c r="C41" s="6"/>
      <c r="D41" s="158" t="s">
        <v>102</v>
      </c>
      <c r="E41" s="159">
        <v>194</v>
      </c>
      <c r="F41" s="159"/>
      <c r="G41" s="117">
        <v>17870</v>
      </c>
      <c r="H41" s="117">
        <v>17947</v>
      </c>
      <c r="I41" s="159"/>
      <c r="J41" s="159"/>
      <c r="K41" s="159"/>
      <c r="L41" s="117">
        <v>8743.0000000000018</v>
      </c>
      <c r="M41" s="117">
        <v>421864.91890331882</v>
      </c>
      <c r="N41" s="159"/>
      <c r="O41" s="159"/>
      <c r="P41" s="159"/>
      <c r="Q41" s="159"/>
      <c r="R41" s="159"/>
      <c r="S41" s="160"/>
      <c r="T41" s="161"/>
      <c r="U41" s="159"/>
      <c r="V41" s="160"/>
      <c r="W41" s="162"/>
      <c r="X41" s="108"/>
    </row>
    <row r="42" spans="1:26" x14ac:dyDescent="0.25">
      <c r="C42" s="6"/>
      <c r="D42" s="163" t="s">
        <v>72</v>
      </c>
      <c r="E42" s="164"/>
      <c r="F42" s="164"/>
      <c r="G42" s="165"/>
      <c r="H42" s="130"/>
      <c r="I42" s="130"/>
      <c r="J42" s="130"/>
      <c r="K42" s="130"/>
      <c r="L42" s="180">
        <v>310.36250000000001</v>
      </c>
      <c r="M42" s="165">
        <v>16877.812499999996</v>
      </c>
      <c r="N42" s="166">
        <v>7.6950421612367148E-2</v>
      </c>
      <c r="O42" s="130"/>
      <c r="P42" s="167">
        <v>3024.7989281661553</v>
      </c>
      <c r="Q42" s="168">
        <v>17.921747431227573</v>
      </c>
      <c r="R42" s="130"/>
      <c r="S42" s="167">
        <v>6430.2905028472242</v>
      </c>
      <c r="T42" s="168">
        <v>38.099075356164938</v>
      </c>
      <c r="U42" s="130"/>
      <c r="V42" s="167">
        <v>3405.4915746810698</v>
      </c>
      <c r="W42" s="169">
        <v>0.52960151227587238</v>
      </c>
      <c r="X42" s="107"/>
    </row>
    <row r="43" spans="1:26" x14ac:dyDescent="0.25">
      <c r="C43" s="6"/>
      <c r="D43" s="3"/>
      <c r="E43" s="3"/>
      <c r="F43" s="3"/>
      <c r="G43" s="3"/>
      <c r="S43" s="70"/>
      <c r="T43" s="51"/>
      <c r="V43" s="70"/>
      <c r="W43" s="107"/>
      <c r="X43" s="107"/>
    </row>
    <row r="44" spans="1:26" x14ac:dyDescent="0.25">
      <c r="C44" s="6"/>
      <c r="D44" s="3"/>
      <c r="E44" s="3"/>
      <c r="F44" s="3"/>
      <c r="G44" s="3"/>
      <c r="T44" s="51"/>
      <c r="V44" s="70"/>
    </row>
    <row r="45" spans="1:26" x14ac:dyDescent="0.25">
      <c r="C45" s="6"/>
      <c r="T45" s="52"/>
      <c r="V45" s="70"/>
    </row>
  </sheetData>
  <autoFilter ref="A12:W38" xr:uid="{23D900F8-4612-4927-B972-F5A12FA20BC4}">
    <sortState xmlns:xlrd2="http://schemas.microsoft.com/office/spreadsheetml/2017/richdata2" ref="A13:W39">
      <sortCondition ref="B12:B38"/>
    </sortState>
  </autoFilter>
  <pageMargins left="0.45" right="0.45" top="0.75" bottom="0.75" header="0.3" footer="0.3"/>
  <pageSetup scale="58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0D656-2F74-45F3-A308-0EDD9B602A2E}">
  <sheetPr>
    <tabColor rgb="FFC00000"/>
    <pageSetUpPr fitToPage="1"/>
  </sheetPr>
  <dimension ref="A1:S49"/>
  <sheetViews>
    <sheetView zoomScale="75" zoomScaleNormal="75" workbookViewId="0">
      <selection activeCell="S44" sqref="S44"/>
    </sheetView>
  </sheetViews>
  <sheetFormatPr defaultRowHeight="15" x14ac:dyDescent="0.25"/>
  <cols>
    <col min="1" max="1" width="19.28515625" customWidth="1"/>
    <col min="2" max="2" width="18.42578125" customWidth="1"/>
    <col min="3" max="3" width="2.28515625" customWidth="1"/>
    <col min="4" max="5" width="11.7109375" customWidth="1"/>
    <col min="6" max="6" width="10.7109375" customWidth="1"/>
    <col min="7" max="7" width="9.85546875" customWidth="1"/>
    <col min="8" max="8" width="3" customWidth="1"/>
    <col min="9" max="9" width="9.85546875" customWidth="1"/>
    <col min="10" max="10" width="10.5703125" customWidth="1"/>
    <col min="11" max="11" width="2.5703125" customWidth="1"/>
    <col min="12" max="12" width="9.7109375" customWidth="1"/>
    <col min="13" max="13" width="9.140625" customWidth="1"/>
    <col min="14" max="14" width="2.42578125" customWidth="1"/>
    <col min="15" max="15" width="11.140625" bestFit="1" customWidth="1"/>
    <col min="16" max="16" width="8.42578125" bestFit="1" customWidth="1"/>
    <col min="17" max="17" width="3.140625" customWidth="1"/>
    <col min="18" max="18" width="10.140625" customWidth="1"/>
    <col min="19" max="19" width="10.85546875" customWidth="1"/>
  </cols>
  <sheetData>
    <row r="1" spans="1:19" x14ac:dyDescent="0.25">
      <c r="S1" s="6" t="s">
        <v>99</v>
      </c>
    </row>
    <row r="2" spans="1:19" x14ac:dyDescent="0.25">
      <c r="S2" s="6" t="s">
        <v>100</v>
      </c>
    </row>
    <row r="3" spans="1:19" x14ac:dyDescent="0.25">
      <c r="S3" s="6" t="s">
        <v>113</v>
      </c>
    </row>
    <row r="4" spans="1:19" x14ac:dyDescent="0.25">
      <c r="S4" s="109" t="s">
        <v>165</v>
      </c>
    </row>
    <row r="5" spans="1:19" x14ac:dyDescent="0.25">
      <c r="S5" s="109" t="s">
        <v>101</v>
      </c>
    </row>
    <row r="6" spans="1:19" x14ac:dyDescent="0.25">
      <c r="S6" s="6" t="s">
        <v>154</v>
      </c>
    </row>
    <row r="7" spans="1:19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x14ac:dyDescent="0.25">
      <c r="A8" s="1" t="s">
        <v>11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x14ac:dyDescent="0.25">
      <c r="B9" s="6" t="s">
        <v>66</v>
      </c>
      <c r="C9" s="3"/>
      <c r="D9" t="s">
        <v>79</v>
      </c>
    </row>
    <row r="10" spans="1:19" x14ac:dyDescent="0.25">
      <c r="B10" s="6" t="s">
        <v>32</v>
      </c>
      <c r="D10" t="s">
        <v>111</v>
      </c>
    </row>
    <row r="11" spans="1:19" x14ac:dyDescent="0.25">
      <c r="B11" s="6" t="s">
        <v>67</v>
      </c>
      <c r="D11" s="26">
        <v>35</v>
      </c>
      <c r="E11" s="26"/>
    </row>
    <row r="12" spans="1:19" x14ac:dyDescent="0.25">
      <c r="B12" s="6" t="s">
        <v>68</v>
      </c>
      <c r="D12" s="26" t="s">
        <v>80</v>
      </c>
      <c r="E12" s="26"/>
    </row>
    <row r="13" spans="1:19" x14ac:dyDescent="0.25">
      <c r="B13" s="6" t="s">
        <v>1</v>
      </c>
      <c r="D13" s="26">
        <v>4</v>
      </c>
      <c r="E13" s="26"/>
    </row>
    <row r="14" spans="1:19" x14ac:dyDescent="0.25">
      <c r="B14" s="6" t="s">
        <v>2</v>
      </c>
      <c r="D14" s="26">
        <v>150</v>
      </c>
      <c r="E14" s="26"/>
    </row>
    <row r="15" spans="1:19" x14ac:dyDescent="0.25">
      <c r="B15" s="6" t="s">
        <v>69</v>
      </c>
      <c r="D15" s="26">
        <v>320</v>
      </c>
      <c r="E15" s="26"/>
    </row>
    <row r="16" spans="1:19" x14ac:dyDescent="0.25">
      <c r="B16" s="6" t="s">
        <v>70</v>
      </c>
      <c r="C16" s="2"/>
      <c r="D16" s="28" t="s">
        <v>82</v>
      </c>
      <c r="E16" s="28"/>
      <c r="F16" s="2"/>
      <c r="G16" s="2"/>
      <c r="H16" s="2"/>
      <c r="I16" s="2"/>
      <c r="J16" s="2"/>
      <c r="K16" s="2"/>
    </row>
    <row r="17" spans="1:19" x14ac:dyDescent="0.25">
      <c r="D17" s="3"/>
      <c r="E17" s="3"/>
      <c r="F17" s="3"/>
      <c r="G17" s="3"/>
      <c r="H17" s="3"/>
      <c r="I17" s="3"/>
      <c r="J17" s="4"/>
      <c r="K17" s="4"/>
    </row>
    <row r="18" spans="1:19" x14ac:dyDescent="0.25">
      <c r="C18" s="3"/>
      <c r="D18" s="3"/>
      <c r="E18" s="3"/>
      <c r="F18" s="3"/>
      <c r="G18" s="3"/>
      <c r="H18" s="3"/>
      <c r="I18" s="3"/>
    </row>
    <row r="19" spans="1:19" x14ac:dyDescent="0.25">
      <c r="B19" s="8"/>
      <c r="D19" s="3" t="s">
        <v>19</v>
      </c>
      <c r="E19" s="3" t="s">
        <v>83</v>
      </c>
      <c r="F19" s="3" t="s">
        <v>20</v>
      </c>
      <c r="G19" s="3" t="s">
        <v>33</v>
      </c>
      <c r="R19" s="3"/>
    </row>
    <row r="20" spans="1:19" ht="15.75" thickBot="1" x14ac:dyDescent="0.3">
      <c r="A20" s="9" t="s">
        <v>21</v>
      </c>
      <c r="B20" s="10"/>
      <c r="D20" s="3" t="s">
        <v>22</v>
      </c>
      <c r="E20" s="3" t="s">
        <v>22</v>
      </c>
      <c r="F20" s="3" t="s">
        <v>23</v>
      </c>
      <c r="G20" s="3" t="s">
        <v>24</v>
      </c>
      <c r="I20" s="10" t="s">
        <v>78</v>
      </c>
      <c r="J20" s="10"/>
      <c r="L20" s="10" t="s">
        <v>121</v>
      </c>
      <c r="M20" s="10"/>
      <c r="R20" s="50" t="s">
        <v>84</v>
      </c>
      <c r="S20" s="10"/>
    </row>
    <row r="21" spans="1:19" x14ac:dyDescent="0.25">
      <c r="A21" s="11" t="s">
        <v>25</v>
      </c>
      <c r="B21" s="11" t="s">
        <v>26</v>
      </c>
      <c r="C21" s="11"/>
      <c r="D21" s="11" t="s">
        <v>27</v>
      </c>
      <c r="E21" s="11" t="s">
        <v>27</v>
      </c>
      <c r="F21" s="11" t="s">
        <v>28</v>
      </c>
      <c r="G21" s="12" t="s">
        <v>29</v>
      </c>
      <c r="H21" s="11"/>
      <c r="I21" s="11" t="s">
        <v>77</v>
      </c>
      <c r="J21" s="11" t="s">
        <v>71</v>
      </c>
      <c r="K21" s="11"/>
      <c r="L21" s="11" t="s">
        <v>76</v>
      </c>
      <c r="M21" s="11" t="s">
        <v>71</v>
      </c>
      <c r="N21" s="11"/>
      <c r="O21" s="11" t="s">
        <v>30</v>
      </c>
      <c r="P21" s="11" t="s">
        <v>31</v>
      </c>
      <c r="R21" s="2" t="s">
        <v>74</v>
      </c>
      <c r="S21" s="12" t="s">
        <v>75</v>
      </c>
    </row>
    <row r="22" spans="1:19" x14ac:dyDescent="0.25">
      <c r="A22" s="27">
        <v>43558</v>
      </c>
      <c r="B22" s="27">
        <v>43588</v>
      </c>
      <c r="C22" s="13"/>
      <c r="D22" s="31">
        <v>121.1</v>
      </c>
      <c r="E22" s="80">
        <v>123.6</v>
      </c>
      <c r="F22" s="31">
        <v>18787</v>
      </c>
      <c r="G22" s="77">
        <v>0.21546701532250664</v>
      </c>
      <c r="H22" s="15"/>
      <c r="I22" s="58">
        <v>3816.6728831850005</v>
      </c>
      <c r="J22" s="67">
        <v>20.315499458056106</v>
      </c>
      <c r="K22" s="30"/>
      <c r="L22" s="58">
        <v>4932.0623137500006</v>
      </c>
      <c r="M22" s="71">
        <v>26.252527352690691</v>
      </c>
      <c r="N22" s="16"/>
      <c r="O22" s="34">
        <v>1115.3894305650001</v>
      </c>
      <c r="P22" s="17">
        <v>0.22615071740992151</v>
      </c>
      <c r="R22" s="3">
        <v>505</v>
      </c>
      <c r="S22" s="73">
        <v>63.125</v>
      </c>
    </row>
    <row r="23" spans="1:19" x14ac:dyDescent="0.25">
      <c r="A23" s="27">
        <v>43588</v>
      </c>
      <c r="B23" s="27">
        <v>43620</v>
      </c>
      <c r="C23" s="13"/>
      <c r="D23" s="31">
        <v>120.5</v>
      </c>
      <c r="E23" s="80">
        <v>123.6</v>
      </c>
      <c r="F23" s="31">
        <v>17822</v>
      </c>
      <c r="G23" s="77">
        <v>0.19257866528354081</v>
      </c>
      <c r="H23" s="15"/>
      <c r="I23" s="56">
        <v>3634.8883496100002</v>
      </c>
      <c r="J23" s="67">
        <v>20.395513127651217</v>
      </c>
      <c r="K23" s="30"/>
      <c r="L23" s="59">
        <v>4798.3128315000004</v>
      </c>
      <c r="M23" s="71">
        <v>26.923537377959828</v>
      </c>
      <c r="N23" s="16"/>
      <c r="O23" s="59">
        <v>1163.4244818900002</v>
      </c>
      <c r="P23" s="17">
        <v>0.24246532536443691</v>
      </c>
      <c r="R23" s="3">
        <v>474</v>
      </c>
      <c r="S23" s="73">
        <v>59.25</v>
      </c>
    </row>
    <row r="24" spans="1:19" x14ac:dyDescent="0.25">
      <c r="A24" s="27">
        <v>43620</v>
      </c>
      <c r="B24" s="27">
        <v>43650</v>
      </c>
      <c r="C24" s="13"/>
      <c r="D24" s="31">
        <v>119.9</v>
      </c>
      <c r="E24" s="80">
        <v>123.6</v>
      </c>
      <c r="F24" s="31">
        <v>15495</v>
      </c>
      <c r="G24" s="77">
        <v>0.17948985265499026</v>
      </c>
      <c r="H24" s="15"/>
      <c r="I24" s="56">
        <v>3150.2824431750005</v>
      </c>
      <c r="J24" s="67">
        <v>20.330961233785093</v>
      </c>
      <c r="K24" s="30"/>
      <c r="L24" s="59">
        <v>4412.408945610001</v>
      </c>
      <c r="M24" s="71">
        <v>28.476340404065837</v>
      </c>
      <c r="N24" s="16"/>
      <c r="O24" s="59">
        <v>1262.1265024350005</v>
      </c>
      <c r="P24" s="17">
        <v>0.2860402374287444</v>
      </c>
      <c r="R24" s="3">
        <v>253</v>
      </c>
      <c r="S24" s="73">
        <v>31.625</v>
      </c>
    </row>
    <row r="25" spans="1:19" x14ac:dyDescent="0.25">
      <c r="A25" s="27">
        <v>43650</v>
      </c>
      <c r="B25" s="27">
        <v>43682</v>
      </c>
      <c r="C25" s="13"/>
      <c r="D25" s="31">
        <v>100.1</v>
      </c>
      <c r="E25" s="80">
        <v>123.6</v>
      </c>
      <c r="F25" s="31">
        <v>8261</v>
      </c>
      <c r="G25" s="77">
        <v>0.10745764652014653</v>
      </c>
      <c r="H25" s="15"/>
      <c r="I25" s="56">
        <v>1648.8723118800001</v>
      </c>
      <c r="J25" s="67">
        <v>19.95971809563007</v>
      </c>
      <c r="K25" s="16"/>
      <c r="L25" s="59">
        <v>3228.5815246349998</v>
      </c>
      <c r="M25" s="71">
        <v>39.082211894867449</v>
      </c>
      <c r="N25" s="16"/>
      <c r="O25" s="59">
        <v>1579.7092127549997</v>
      </c>
      <c r="P25" s="17">
        <v>0.4892889340725538</v>
      </c>
      <c r="R25" s="3">
        <v>145</v>
      </c>
      <c r="S25" s="73">
        <v>18.125</v>
      </c>
    </row>
    <row r="26" spans="1:19" x14ac:dyDescent="0.25">
      <c r="A26" s="27">
        <v>43682</v>
      </c>
      <c r="B26" s="27">
        <v>43712</v>
      </c>
      <c r="C26" s="13"/>
      <c r="D26" s="31">
        <v>97.3</v>
      </c>
      <c r="E26" s="80">
        <v>123.6</v>
      </c>
      <c r="F26" s="31">
        <v>6858</v>
      </c>
      <c r="G26" s="77">
        <v>9.7893114080164448E-2</v>
      </c>
      <c r="H26" s="15"/>
      <c r="I26" s="56">
        <v>1415.9868266399999</v>
      </c>
      <c r="J26" s="67">
        <v>20.647226985126856</v>
      </c>
      <c r="K26" s="16"/>
      <c r="L26" s="59">
        <v>3050.7927945299994</v>
      </c>
      <c r="M26" s="71">
        <v>44.485167607611537</v>
      </c>
      <c r="N26" s="16"/>
      <c r="O26" s="59">
        <v>1634.8059678899995</v>
      </c>
      <c r="P26" s="17">
        <v>0.53586266849101272</v>
      </c>
      <c r="R26" s="3">
        <v>144</v>
      </c>
      <c r="S26" s="73">
        <v>18</v>
      </c>
    </row>
    <row r="27" spans="1:19" x14ac:dyDescent="0.25">
      <c r="A27" s="27">
        <v>43712</v>
      </c>
      <c r="B27" s="27">
        <v>43740</v>
      </c>
      <c r="C27" s="13"/>
      <c r="D27" s="31">
        <v>95.6</v>
      </c>
      <c r="E27" s="80">
        <v>121.3</v>
      </c>
      <c r="F27" s="31">
        <v>5309</v>
      </c>
      <c r="G27" s="77">
        <v>8.2639096433552495E-2</v>
      </c>
      <c r="H27" s="15"/>
      <c r="I27" s="56">
        <v>1158.86664372</v>
      </c>
      <c r="J27" s="67">
        <v>21.828341377283859</v>
      </c>
      <c r="K27" s="16"/>
      <c r="L27" s="59">
        <v>2845.3681023150002</v>
      </c>
      <c r="M27" s="71">
        <v>53.595179926822375</v>
      </c>
      <c r="N27" s="16"/>
      <c r="O27" s="59">
        <v>1686.5014585950003</v>
      </c>
      <c r="P27" s="17">
        <v>0.59271819952675275</v>
      </c>
      <c r="R27" s="3">
        <v>223</v>
      </c>
      <c r="S27" s="73">
        <v>27.875</v>
      </c>
    </row>
    <row r="28" spans="1:19" x14ac:dyDescent="0.25">
      <c r="A28" s="27">
        <v>43740</v>
      </c>
      <c r="B28" s="27">
        <v>43769</v>
      </c>
      <c r="C28" s="13"/>
      <c r="D28" s="31">
        <v>99.9</v>
      </c>
      <c r="E28" s="80">
        <v>121.3</v>
      </c>
      <c r="F28" s="31">
        <v>11986</v>
      </c>
      <c r="G28" s="77">
        <v>0.17238502870686778</v>
      </c>
      <c r="H28" s="15"/>
      <c r="I28" s="56">
        <v>2267.1890848799999</v>
      </c>
      <c r="J28" s="67">
        <v>18.915310235941931</v>
      </c>
      <c r="K28" s="30"/>
      <c r="L28" s="59">
        <v>3610.9483265099998</v>
      </c>
      <c r="M28" s="71">
        <v>30.126383501668613</v>
      </c>
      <c r="N28" s="16"/>
      <c r="O28" s="59">
        <v>1343.7592416299999</v>
      </c>
      <c r="P28" s="17">
        <v>0.3721347192272757</v>
      </c>
      <c r="R28" s="3">
        <v>442</v>
      </c>
      <c r="S28" s="73">
        <v>55.25</v>
      </c>
    </row>
    <row r="29" spans="1:19" ht="14.25" customHeight="1" x14ac:dyDescent="0.25">
      <c r="A29" s="27">
        <v>43769</v>
      </c>
      <c r="B29" s="27">
        <v>43802</v>
      </c>
      <c r="C29" s="13"/>
      <c r="D29" s="31">
        <v>133.4</v>
      </c>
      <c r="E29" s="80">
        <v>133.4</v>
      </c>
      <c r="F29" s="31">
        <v>16549</v>
      </c>
      <c r="G29" s="77">
        <v>0.15663569730286372</v>
      </c>
      <c r="H29" s="15"/>
      <c r="I29" s="56">
        <v>3024.6063829200002</v>
      </c>
      <c r="J29" s="67">
        <v>18.276671599009006</v>
      </c>
      <c r="K29" s="30"/>
      <c r="L29" s="59">
        <v>4520.2012962150002</v>
      </c>
      <c r="M29" s="71">
        <v>27.314044934527764</v>
      </c>
      <c r="N29" s="16"/>
      <c r="O29" s="59">
        <v>1495.594913295</v>
      </c>
      <c r="P29" s="17">
        <v>0.33086909526514657</v>
      </c>
      <c r="R29" s="3">
        <v>508</v>
      </c>
      <c r="S29" s="73">
        <v>63.5</v>
      </c>
    </row>
    <row r="30" spans="1:19" x14ac:dyDescent="0.25">
      <c r="A30" s="27">
        <v>43802</v>
      </c>
      <c r="B30" s="27">
        <v>43835</v>
      </c>
      <c r="C30" s="13"/>
      <c r="D30" s="31">
        <v>130.19999999999999</v>
      </c>
      <c r="E30" s="80">
        <v>133.4</v>
      </c>
      <c r="F30" s="135">
        <v>14672</v>
      </c>
      <c r="G30" s="77">
        <v>0.14228304550885199</v>
      </c>
      <c r="H30" s="136"/>
      <c r="I30" s="157">
        <v>2742.4043994327276</v>
      </c>
      <c r="J30" s="137">
        <v>18.69141493615545</v>
      </c>
      <c r="K30" s="138"/>
      <c r="L30" s="139">
        <v>4236.5716058087273</v>
      </c>
      <c r="M30" s="140">
        <v>28.87521541581739</v>
      </c>
      <c r="N30" s="141"/>
      <c r="O30" s="139">
        <v>1494.1672063759997</v>
      </c>
      <c r="P30" s="17">
        <v>0.35268309977986911</v>
      </c>
      <c r="Q30" s="114"/>
      <c r="R30" s="106">
        <v>503</v>
      </c>
      <c r="S30" s="142">
        <v>62.875</v>
      </c>
    </row>
    <row r="31" spans="1:19" x14ac:dyDescent="0.25">
      <c r="A31" s="27">
        <v>43835</v>
      </c>
      <c r="B31" s="27">
        <v>43864</v>
      </c>
      <c r="C31" s="13"/>
      <c r="D31" s="31">
        <v>134.4</v>
      </c>
      <c r="E31" s="80">
        <v>134.4</v>
      </c>
      <c r="F31" s="135">
        <v>14116</v>
      </c>
      <c r="G31" s="77">
        <v>0.15090483032293378</v>
      </c>
      <c r="H31" s="136"/>
      <c r="I31" s="157">
        <v>2807.2036710000002</v>
      </c>
      <c r="J31" s="137">
        <v>19.886679448852369</v>
      </c>
      <c r="K31" s="138"/>
      <c r="L31" s="139">
        <v>4396.4912220600008</v>
      </c>
      <c r="M31" s="140">
        <v>31.145446458345145</v>
      </c>
      <c r="N31" s="141"/>
      <c r="O31" s="139">
        <v>1589.2875510600006</v>
      </c>
      <c r="P31" s="17">
        <v>0.36148998617022848</v>
      </c>
      <c r="Q31" s="114"/>
      <c r="R31" s="106"/>
      <c r="S31" s="142"/>
    </row>
    <row r="32" spans="1:19" x14ac:dyDescent="0.25">
      <c r="A32" s="27">
        <v>43864</v>
      </c>
      <c r="B32" s="27">
        <v>43893</v>
      </c>
      <c r="C32" s="13"/>
      <c r="D32" s="31">
        <v>133</v>
      </c>
      <c r="E32" s="80">
        <v>134.4</v>
      </c>
      <c r="F32" s="135">
        <v>13871</v>
      </c>
      <c r="G32" s="77">
        <v>0.14984659925676261</v>
      </c>
      <c r="H32" s="136"/>
      <c r="I32" s="157">
        <v>2763.29973225</v>
      </c>
      <c r="J32" s="137">
        <v>19.921416857111961</v>
      </c>
      <c r="K32" s="138"/>
      <c r="L32" s="139">
        <v>4354.8887504849999</v>
      </c>
      <c r="M32" s="140">
        <v>31.395636583411434</v>
      </c>
      <c r="N32" s="141"/>
      <c r="O32" s="139">
        <v>1591.5890182349999</v>
      </c>
      <c r="P32" s="17">
        <v>0.36547179719751649</v>
      </c>
      <c r="Q32" s="114"/>
      <c r="R32" s="106"/>
      <c r="S32" s="142"/>
    </row>
    <row r="33" spans="1:19" x14ac:dyDescent="0.25">
      <c r="A33" s="27">
        <v>43893</v>
      </c>
      <c r="B33" s="27">
        <v>43922</v>
      </c>
      <c r="C33" s="13"/>
      <c r="D33" s="31">
        <v>114.5</v>
      </c>
      <c r="E33" s="80">
        <v>134.4</v>
      </c>
      <c r="F33" s="135">
        <v>3137</v>
      </c>
      <c r="G33" s="77">
        <v>3.9364051598654817E-2</v>
      </c>
      <c r="H33" s="136"/>
      <c r="I33" s="157">
        <v>839.76961575000007</v>
      </c>
      <c r="J33" s="137">
        <v>26.769831550844756</v>
      </c>
      <c r="K33" s="138"/>
      <c r="L33" s="139">
        <v>2877.0598492949998</v>
      </c>
      <c r="M33" s="140">
        <v>91.71373443720114</v>
      </c>
      <c r="N33" s="141"/>
      <c r="O33" s="139">
        <v>2037.2902335449999</v>
      </c>
      <c r="P33" s="17">
        <v>0.70811534700754364</v>
      </c>
      <c r="Q33" s="114"/>
      <c r="R33" s="106"/>
      <c r="S33" s="142"/>
    </row>
    <row r="34" spans="1:19" x14ac:dyDescent="0.25">
      <c r="A34" s="27">
        <v>43922</v>
      </c>
      <c r="B34" s="27">
        <v>43955</v>
      </c>
      <c r="C34" s="13"/>
      <c r="D34" s="31">
        <v>108</v>
      </c>
      <c r="E34" s="80">
        <v>134.4</v>
      </c>
      <c r="F34" s="135">
        <v>1978</v>
      </c>
      <c r="G34" s="77">
        <v>2.3124766180321735E-2</v>
      </c>
      <c r="H34" s="136"/>
      <c r="I34" s="157">
        <v>632.51567485272733</v>
      </c>
      <c r="J34" s="137">
        <v>31.977536645739502</v>
      </c>
      <c r="K34" s="138"/>
      <c r="L34" s="139">
        <v>2686.7878954118182</v>
      </c>
      <c r="M34" s="140">
        <v>135.8335639743083</v>
      </c>
      <c r="N34" s="141"/>
      <c r="O34" s="139">
        <v>2054.2722205590908</v>
      </c>
      <c r="P34" s="17">
        <v>0.76458295203247584</v>
      </c>
      <c r="Q34" s="114"/>
      <c r="R34" s="106"/>
      <c r="S34" s="142"/>
    </row>
    <row r="35" spans="1:19" x14ac:dyDescent="0.25">
      <c r="A35" s="27">
        <v>43955</v>
      </c>
      <c r="B35" s="27">
        <v>43985</v>
      </c>
      <c r="C35" s="13"/>
      <c r="D35" s="31">
        <v>104.1</v>
      </c>
      <c r="E35" s="80">
        <v>134.4</v>
      </c>
      <c r="F35" s="135">
        <v>1410</v>
      </c>
      <c r="G35" s="77">
        <v>1.8812039705411465E-2</v>
      </c>
      <c r="H35" s="136"/>
      <c r="I35" s="157">
        <v>532.87084770000001</v>
      </c>
      <c r="J35" s="137">
        <v>37.792258702127661</v>
      </c>
      <c r="K35" s="138"/>
      <c r="L35" s="139">
        <v>2625.2655148500003</v>
      </c>
      <c r="M35" s="140">
        <v>186.189043606383</v>
      </c>
      <c r="N35" s="141"/>
      <c r="O35" s="139">
        <v>2092.3946671500003</v>
      </c>
      <c r="P35" s="17">
        <v>0.79702211274030066</v>
      </c>
      <c r="Q35" s="114"/>
      <c r="R35" s="106"/>
      <c r="S35" s="142"/>
    </row>
    <row r="36" spans="1:19" x14ac:dyDescent="0.25">
      <c r="A36" s="27">
        <v>43985</v>
      </c>
      <c r="B36" s="27">
        <v>44017</v>
      </c>
      <c r="C36" s="13"/>
      <c r="D36" s="31">
        <v>107.6</v>
      </c>
      <c r="E36" s="80">
        <v>134.4</v>
      </c>
      <c r="F36" s="135">
        <v>2261</v>
      </c>
      <c r="G36" s="77">
        <v>2.7360691604708796E-2</v>
      </c>
      <c r="H36" s="136"/>
      <c r="I36" s="157">
        <v>687.38863013953119</v>
      </c>
      <c r="J36" s="137">
        <v>30.401973911522827</v>
      </c>
      <c r="K36" s="138"/>
      <c r="L36" s="139">
        <v>2814.6107564053123</v>
      </c>
      <c r="M36" s="140">
        <v>124.48521700156179</v>
      </c>
      <c r="N36" s="141"/>
      <c r="O36" s="139">
        <v>2127.2221262657813</v>
      </c>
      <c r="P36" s="17">
        <v>0.75577843985168625</v>
      </c>
      <c r="Q36" s="114"/>
      <c r="R36" s="106"/>
      <c r="S36" s="142"/>
    </row>
    <row r="37" spans="1:19" x14ac:dyDescent="0.25">
      <c r="A37" s="27">
        <v>44017</v>
      </c>
      <c r="B37" s="27">
        <v>44047</v>
      </c>
      <c r="C37" s="13"/>
      <c r="D37" s="31">
        <v>106</v>
      </c>
      <c r="E37" s="80">
        <v>134.4</v>
      </c>
      <c r="F37" s="135">
        <v>1955</v>
      </c>
      <c r="G37" s="77">
        <v>2.5615828092243186E-2</v>
      </c>
      <c r="H37" s="136"/>
      <c r="I37" s="157">
        <v>586.14395557499995</v>
      </c>
      <c r="J37" s="137">
        <v>29.981788008951405</v>
      </c>
      <c r="K37" s="138"/>
      <c r="L37" s="139">
        <v>2662.64626365</v>
      </c>
      <c r="M37" s="140">
        <v>136.1967398286445</v>
      </c>
      <c r="N37" s="141"/>
      <c r="O37" s="139">
        <v>2076.5023080750002</v>
      </c>
      <c r="P37" s="17">
        <v>0.77986412856377552</v>
      </c>
      <c r="Q37" s="114"/>
      <c r="R37" s="106"/>
      <c r="S37" s="142"/>
    </row>
    <row r="38" spans="1:19" x14ac:dyDescent="0.25">
      <c r="A38" s="27">
        <v>44047</v>
      </c>
      <c r="B38" s="27">
        <v>44076</v>
      </c>
      <c r="C38" s="13"/>
      <c r="D38" s="31">
        <v>108.7</v>
      </c>
      <c r="E38" s="80">
        <v>134.4</v>
      </c>
      <c r="F38" s="135">
        <v>1704</v>
      </c>
      <c r="G38" s="77">
        <v>2.2523237001554418E-2</v>
      </c>
      <c r="H38" s="136"/>
      <c r="I38" s="157">
        <v>546.5329515599999</v>
      </c>
      <c r="J38" s="137">
        <v>32.073530021126757</v>
      </c>
      <c r="K38" s="138"/>
      <c r="L38" s="139">
        <v>2659.1360968200001</v>
      </c>
      <c r="M38" s="140">
        <v>156.0525878415493</v>
      </c>
      <c r="N38" s="141"/>
      <c r="O38" s="139">
        <v>2112.60314526</v>
      </c>
      <c r="P38" s="17">
        <v>0.79446973315371627</v>
      </c>
      <c r="Q38" s="114"/>
      <c r="R38" s="106"/>
      <c r="S38" s="142"/>
    </row>
    <row r="39" spans="1:19" x14ac:dyDescent="0.25">
      <c r="A39" s="27">
        <v>44076</v>
      </c>
      <c r="B39" s="27">
        <v>44108</v>
      </c>
      <c r="C39" s="13"/>
      <c r="D39" s="31">
        <v>106.4</v>
      </c>
      <c r="E39" s="80">
        <v>134.4</v>
      </c>
      <c r="F39" s="135">
        <v>2240</v>
      </c>
      <c r="G39" s="77">
        <v>2.7412280701754384E-2</v>
      </c>
      <c r="H39" s="136"/>
      <c r="I39" s="157">
        <v>631.12059360000001</v>
      </c>
      <c r="J39" s="137">
        <v>28.175026500000001</v>
      </c>
      <c r="K39" s="138"/>
      <c r="L39" s="139">
        <v>2694.5335032000003</v>
      </c>
      <c r="M39" s="140">
        <v>120.29167425</v>
      </c>
      <c r="N39" s="141"/>
      <c r="O39" s="139">
        <v>2063.4129096000001</v>
      </c>
      <c r="P39" s="17">
        <v>0.76577741829875645</v>
      </c>
      <c r="Q39" s="114"/>
      <c r="R39" s="106"/>
      <c r="S39" s="142"/>
    </row>
    <row r="40" spans="1:19" x14ac:dyDescent="0.25">
      <c r="A40" s="27">
        <v>44108</v>
      </c>
      <c r="B40" s="27">
        <v>44137</v>
      </c>
      <c r="C40" s="13"/>
      <c r="D40" s="31">
        <v>106.9</v>
      </c>
      <c r="E40" s="80">
        <v>134.4</v>
      </c>
      <c r="F40" s="135">
        <v>1312</v>
      </c>
      <c r="G40" s="77">
        <v>1.7633839768609612E-2</v>
      </c>
      <c r="H40" s="136"/>
      <c r="I40" s="157">
        <v>484.67034768000002</v>
      </c>
      <c r="J40" s="137">
        <v>36.941337475609757</v>
      </c>
      <c r="K40" s="138"/>
      <c r="L40" s="139">
        <v>2605.2152004600002</v>
      </c>
      <c r="M40" s="140">
        <v>198.56823174237809</v>
      </c>
      <c r="N40" s="141"/>
      <c r="O40" s="139">
        <v>2120.5448527800004</v>
      </c>
      <c r="P40" s="17">
        <v>0.81396149247308935</v>
      </c>
      <c r="Q40" s="114"/>
      <c r="R40" s="106"/>
      <c r="S40" s="142"/>
    </row>
    <row r="41" spans="1:19" x14ac:dyDescent="0.25">
      <c r="A41" s="27">
        <v>44137</v>
      </c>
      <c r="B41" s="27">
        <v>44168</v>
      </c>
      <c r="C41" s="13"/>
      <c r="D41" s="31">
        <v>103</v>
      </c>
      <c r="E41" s="80">
        <v>134.4</v>
      </c>
      <c r="F41" s="135">
        <v>1556</v>
      </c>
      <c r="G41" s="77">
        <v>2.0304833489925879E-2</v>
      </c>
      <c r="H41" s="136"/>
      <c r="I41" s="157">
        <v>523.17666234000001</v>
      </c>
      <c r="J41" s="137">
        <v>33.623178813624676</v>
      </c>
      <c r="K41" s="138"/>
      <c r="L41" s="139">
        <v>2598.3604324800003</v>
      </c>
      <c r="M41" s="140">
        <v>166.98974501799489</v>
      </c>
      <c r="N41" s="141"/>
      <c r="O41" s="139">
        <v>2075.1837701400004</v>
      </c>
      <c r="P41" s="17">
        <v>0.79865123567916441</v>
      </c>
      <c r="Q41" s="114"/>
      <c r="R41" s="106"/>
      <c r="S41" s="142"/>
    </row>
    <row r="42" spans="1:19" ht="17.25" x14ac:dyDescent="0.4">
      <c r="A42" s="27"/>
      <c r="B42" s="27"/>
      <c r="C42" s="13"/>
      <c r="D42" s="14"/>
      <c r="E42" s="51"/>
      <c r="F42" s="33"/>
      <c r="G42" s="78"/>
      <c r="H42" s="15"/>
      <c r="I42" s="57"/>
      <c r="J42" s="84"/>
      <c r="K42" s="30"/>
      <c r="L42" s="60"/>
      <c r="M42" s="85"/>
      <c r="N42" s="16"/>
      <c r="O42" s="60"/>
      <c r="P42" s="61"/>
      <c r="R42" s="2"/>
      <c r="S42" s="74"/>
    </row>
    <row r="43" spans="1:19" x14ac:dyDescent="0.25">
      <c r="A43" s="18"/>
      <c r="B43" s="209" t="s">
        <v>122</v>
      </c>
      <c r="C43" s="116"/>
      <c r="D43" s="117">
        <v>110.97499999999999</v>
      </c>
      <c r="E43" s="117">
        <v>124.24999999999999</v>
      </c>
      <c r="F43" s="117">
        <v>12633.375</v>
      </c>
      <c r="G43" s="194">
        <v>0.15056826453807909</v>
      </c>
      <c r="H43" s="195"/>
      <c r="I43" s="206">
        <v>2514.6706157512504</v>
      </c>
      <c r="J43" s="197">
        <v>19.90497880219063</v>
      </c>
      <c r="K43" s="198"/>
      <c r="L43" s="206">
        <v>3924.8345168831252</v>
      </c>
      <c r="M43" s="199">
        <v>31.067189226023334</v>
      </c>
      <c r="N43" s="200"/>
      <c r="O43" s="206">
        <v>1410.1639011318753</v>
      </c>
      <c r="P43" s="201">
        <v>0.35929257528333836</v>
      </c>
      <c r="Q43" s="202"/>
      <c r="R43" s="203">
        <v>336.75</v>
      </c>
      <c r="S43" s="205">
        <v>42.09375</v>
      </c>
    </row>
    <row r="44" spans="1:19" ht="6.75" customHeight="1" x14ac:dyDescent="0.25">
      <c r="A44" s="18"/>
      <c r="B44" s="181"/>
      <c r="C44" s="18"/>
      <c r="D44" s="31"/>
      <c r="E44" s="31"/>
      <c r="F44" s="31"/>
      <c r="G44" s="182"/>
      <c r="H44" s="19"/>
      <c r="I44" s="35"/>
      <c r="J44" s="67"/>
      <c r="K44" s="30"/>
      <c r="L44" s="35"/>
      <c r="M44" s="71"/>
      <c r="N44" s="22"/>
      <c r="O44" s="35"/>
      <c r="P44" s="17"/>
      <c r="Q44" s="89"/>
      <c r="R44" s="20"/>
      <c r="S44" s="184"/>
    </row>
    <row r="45" spans="1:19" x14ac:dyDescent="0.25">
      <c r="A45" s="18"/>
      <c r="B45" s="181" t="s">
        <v>123</v>
      </c>
      <c r="C45" s="248"/>
      <c r="D45" s="20">
        <v>113.56666666666668</v>
      </c>
      <c r="E45" s="20">
        <v>134.31666666666669</v>
      </c>
      <c r="F45" s="20">
        <v>5017.666666666667</v>
      </c>
      <c r="G45" s="182">
        <v>5.5432170269311049E-2</v>
      </c>
      <c r="H45" s="19"/>
      <c r="I45" s="35">
        <v>1148.091423489999</v>
      </c>
      <c r="J45" s="232">
        <v>22.880982332226115</v>
      </c>
      <c r="K45" s="238"/>
      <c r="L45" s="35">
        <v>3100.963924243822</v>
      </c>
      <c r="M45" s="193">
        <v>61.800915250989604</v>
      </c>
      <c r="N45" s="22"/>
      <c r="O45" s="35">
        <v>1952.8725007538226</v>
      </c>
      <c r="P45" s="183">
        <v>0.62976305060692883</v>
      </c>
      <c r="Q45" s="247"/>
      <c r="R45" s="20">
        <v>503</v>
      </c>
      <c r="S45" s="192">
        <v>62.875</v>
      </c>
    </row>
    <row r="46" spans="1:19" ht="6" customHeight="1" x14ac:dyDescent="0.25">
      <c r="A46" s="18"/>
      <c r="B46" s="181"/>
      <c r="C46" s="248"/>
      <c r="D46" s="248"/>
      <c r="E46" s="248"/>
      <c r="F46" s="20"/>
      <c r="G46" s="182"/>
      <c r="H46" s="19"/>
      <c r="I46" s="35"/>
      <c r="J46" s="232"/>
      <c r="K46" s="238"/>
      <c r="L46" s="35"/>
      <c r="M46" s="193"/>
      <c r="N46" s="22"/>
      <c r="O46" s="35"/>
      <c r="P46" s="183"/>
      <c r="Q46" s="247"/>
      <c r="R46" s="20"/>
      <c r="S46" s="184"/>
    </row>
    <row r="47" spans="1:19" x14ac:dyDescent="0.25">
      <c r="B47" s="129" t="s">
        <v>73</v>
      </c>
      <c r="C47" s="249"/>
      <c r="D47" s="132">
        <v>134.4</v>
      </c>
      <c r="E47" s="132">
        <v>134.4</v>
      </c>
      <c r="F47" s="249"/>
      <c r="G47" s="187">
        <v>0.21546701532250664</v>
      </c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132">
        <v>508</v>
      </c>
      <c r="S47" s="133">
        <v>63.5</v>
      </c>
    </row>
    <row r="49" spans="1:9" x14ac:dyDescent="0.25">
      <c r="A49" s="3" t="s">
        <v>85</v>
      </c>
      <c r="B49" t="s">
        <v>115</v>
      </c>
      <c r="F49" s="20"/>
      <c r="G49" s="21"/>
      <c r="I49" s="23"/>
    </row>
  </sheetData>
  <pageMargins left="0.7" right="0.7" top="0.75" bottom="0.75" header="0.3" footer="0.3"/>
  <pageSetup scale="6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0DC31-E29B-4932-BB68-8BBC579B2107}">
  <sheetPr>
    <tabColor rgb="FFC00000"/>
    <pageSetUpPr fitToPage="1"/>
  </sheetPr>
  <dimension ref="A1:Y49"/>
  <sheetViews>
    <sheetView topLeftCell="E1" zoomScale="75" zoomScaleNormal="75" workbookViewId="0">
      <selection activeCell="S44" sqref="S44"/>
    </sheetView>
  </sheetViews>
  <sheetFormatPr defaultRowHeight="15" x14ac:dyDescent="0.25"/>
  <cols>
    <col min="1" max="1" width="14.85546875" customWidth="1"/>
    <col min="2" max="2" width="17.28515625" customWidth="1"/>
    <col min="3" max="3" width="2.28515625" customWidth="1"/>
    <col min="4" max="4" width="9.5703125" customWidth="1"/>
    <col min="5" max="5" width="10.5703125" customWidth="1"/>
    <col min="6" max="6" width="7.85546875" customWidth="1"/>
    <col min="7" max="7" width="8.7109375" customWidth="1"/>
    <col min="8" max="8" width="3.28515625" customWidth="1"/>
    <col min="9" max="9" width="9.42578125" customWidth="1"/>
    <col min="10" max="10" width="9" customWidth="1"/>
    <col min="11" max="11" width="10.5703125" customWidth="1"/>
    <col min="12" max="12" width="2.140625" customWidth="1"/>
    <col min="13" max="13" width="9.85546875" customWidth="1"/>
    <col min="14" max="14" width="1.28515625" customWidth="1"/>
    <col min="15" max="15" width="11.42578125" customWidth="1"/>
    <col min="16" max="16" width="10.5703125" customWidth="1"/>
    <col min="17" max="17" width="2.5703125" customWidth="1"/>
    <col min="18" max="18" width="9.7109375" customWidth="1"/>
    <col min="19" max="19" width="9.140625" customWidth="1"/>
    <col min="20" max="20" width="2.42578125" customWidth="1"/>
    <col min="21" max="21" width="11.140625" bestFit="1" customWidth="1"/>
    <col min="22" max="22" width="8.42578125" bestFit="1" customWidth="1"/>
    <col min="23" max="23" width="3.140625" customWidth="1"/>
    <col min="24" max="24" width="10.140625" customWidth="1"/>
    <col min="25" max="25" width="10.85546875" customWidth="1"/>
  </cols>
  <sheetData>
    <row r="1" spans="1:25" x14ac:dyDescent="0.25">
      <c r="Y1" s="6" t="s">
        <v>99</v>
      </c>
    </row>
    <row r="2" spans="1:25" x14ac:dyDescent="0.25">
      <c r="Y2" s="6" t="s">
        <v>100</v>
      </c>
    </row>
    <row r="3" spans="1:25" x14ac:dyDescent="0.25">
      <c r="Y3" s="6" t="s">
        <v>113</v>
      </c>
    </row>
    <row r="4" spans="1:25" x14ac:dyDescent="0.25">
      <c r="Y4" s="109" t="s">
        <v>165</v>
      </c>
    </row>
    <row r="5" spans="1:25" x14ac:dyDescent="0.25">
      <c r="Y5" s="109" t="s">
        <v>101</v>
      </c>
    </row>
    <row r="6" spans="1:25" x14ac:dyDescent="0.25">
      <c r="Y6" s="6" t="s">
        <v>153</v>
      </c>
    </row>
    <row r="7" spans="1:25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x14ac:dyDescent="0.25">
      <c r="A8" s="1" t="s">
        <v>12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x14ac:dyDescent="0.25">
      <c r="B9" s="6" t="s">
        <v>66</v>
      </c>
      <c r="C9" s="3"/>
      <c r="D9" s="7" t="s">
        <v>79</v>
      </c>
      <c r="E9" s="7"/>
      <c r="F9" s="7"/>
    </row>
    <row r="10" spans="1:25" x14ac:dyDescent="0.25">
      <c r="B10" s="6" t="s">
        <v>32</v>
      </c>
      <c r="D10" t="s">
        <v>40</v>
      </c>
    </row>
    <row r="11" spans="1:25" x14ac:dyDescent="0.25">
      <c r="B11" s="6" t="s">
        <v>67</v>
      </c>
      <c r="D11" s="26">
        <v>56</v>
      </c>
      <c r="E11" s="26"/>
      <c r="F11" s="26"/>
      <c r="G11" s="26"/>
      <c r="H11" s="26"/>
      <c r="I11" s="26"/>
      <c r="J11" s="26"/>
    </row>
    <row r="12" spans="1:25" x14ac:dyDescent="0.25">
      <c r="B12" s="6" t="s">
        <v>68</v>
      </c>
      <c r="D12" s="26" t="s">
        <v>80</v>
      </c>
      <c r="E12" s="26"/>
      <c r="F12" s="26"/>
      <c r="G12" s="26"/>
      <c r="H12" s="26"/>
      <c r="I12" s="26"/>
      <c r="J12" s="26"/>
    </row>
    <row r="13" spans="1:25" x14ac:dyDescent="0.25">
      <c r="B13" s="6" t="s">
        <v>1</v>
      </c>
      <c r="D13" s="26">
        <v>8</v>
      </c>
      <c r="E13" s="26"/>
      <c r="F13" s="26"/>
      <c r="G13" s="26"/>
      <c r="H13" s="26"/>
      <c r="I13" s="26"/>
      <c r="J13" s="26"/>
    </row>
    <row r="14" spans="1:25" x14ac:dyDescent="0.25">
      <c r="B14" s="6" t="s">
        <v>2</v>
      </c>
      <c r="D14" s="26">
        <v>150</v>
      </c>
      <c r="E14" s="26"/>
      <c r="F14" s="26"/>
      <c r="G14" s="26"/>
      <c r="H14" s="26"/>
      <c r="I14" s="26"/>
      <c r="J14" s="26"/>
    </row>
    <row r="15" spans="1:25" x14ac:dyDescent="0.25">
      <c r="B15" s="6" t="s">
        <v>69</v>
      </c>
      <c r="D15" s="26">
        <v>640</v>
      </c>
      <c r="E15" s="26"/>
      <c r="F15" s="26"/>
      <c r="G15" s="26"/>
      <c r="H15" s="26"/>
      <c r="I15" s="26"/>
      <c r="J15" s="26"/>
    </row>
    <row r="16" spans="1:25" x14ac:dyDescent="0.25">
      <c r="B16" s="6" t="s">
        <v>70</v>
      </c>
      <c r="C16" s="2"/>
      <c r="D16" s="28" t="s">
        <v>82</v>
      </c>
      <c r="E16" s="28"/>
      <c r="F16" s="28"/>
      <c r="G16" s="28"/>
      <c r="H16" s="28"/>
      <c r="I16" s="28"/>
      <c r="J16" s="28"/>
      <c r="K16" s="2"/>
      <c r="L16" s="2"/>
      <c r="M16" s="2"/>
      <c r="N16" s="2"/>
      <c r="O16" s="2"/>
      <c r="P16" s="2"/>
      <c r="Q16" s="2"/>
    </row>
    <row r="17" spans="1:25" x14ac:dyDescent="0.25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4"/>
      <c r="Q17" s="4"/>
    </row>
    <row r="18" spans="1:25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25" x14ac:dyDescent="0.25">
      <c r="B19" s="8"/>
      <c r="D19" s="3"/>
      <c r="E19" s="3"/>
      <c r="F19" s="3"/>
      <c r="G19" s="3"/>
      <c r="H19" s="3"/>
      <c r="I19" s="3"/>
      <c r="J19" s="3"/>
      <c r="M19" s="3" t="s">
        <v>33</v>
      </c>
      <c r="X19" s="3"/>
    </row>
    <row r="20" spans="1:25" ht="15.75" thickBot="1" x14ac:dyDescent="0.3">
      <c r="A20" s="9" t="s">
        <v>21</v>
      </c>
      <c r="B20" s="10"/>
      <c r="D20" s="3" t="s">
        <v>86</v>
      </c>
      <c r="E20" s="3" t="s">
        <v>87</v>
      </c>
      <c r="F20" s="3" t="s">
        <v>65</v>
      </c>
      <c r="G20" s="3" t="s">
        <v>83</v>
      </c>
      <c r="H20" s="3"/>
      <c r="I20" s="3" t="s">
        <v>86</v>
      </c>
      <c r="J20" s="3" t="s">
        <v>87</v>
      </c>
      <c r="K20" s="3" t="s">
        <v>20</v>
      </c>
      <c r="L20" s="3"/>
      <c r="M20" s="3" t="s">
        <v>24</v>
      </c>
      <c r="O20" s="10" t="s">
        <v>78</v>
      </c>
      <c r="P20" s="10"/>
      <c r="R20" s="10" t="s">
        <v>89</v>
      </c>
      <c r="S20" s="10"/>
      <c r="X20" s="50" t="s">
        <v>84</v>
      </c>
      <c r="Y20" s="10"/>
    </row>
    <row r="21" spans="1:25" x14ac:dyDescent="0.25">
      <c r="A21" s="11" t="s">
        <v>25</v>
      </c>
      <c r="B21" s="11" t="s">
        <v>26</v>
      </c>
      <c r="C21" s="11"/>
      <c r="D21" s="11" t="s">
        <v>88</v>
      </c>
      <c r="E21" s="11" t="s">
        <v>88</v>
      </c>
      <c r="F21" s="11" t="s">
        <v>88</v>
      </c>
      <c r="G21" s="11" t="s">
        <v>88</v>
      </c>
      <c r="H21" s="11"/>
      <c r="I21" s="11" t="s">
        <v>28</v>
      </c>
      <c r="J21" s="11" t="s">
        <v>28</v>
      </c>
      <c r="K21" s="11" t="s">
        <v>28</v>
      </c>
      <c r="L21" s="11"/>
      <c r="M21" s="12" t="s">
        <v>29</v>
      </c>
      <c r="N21" s="11"/>
      <c r="O21" s="11" t="s">
        <v>77</v>
      </c>
      <c r="P21" s="11" t="s">
        <v>71</v>
      </c>
      <c r="Q21" s="11"/>
      <c r="R21" s="11" t="s">
        <v>76</v>
      </c>
      <c r="S21" s="11" t="s">
        <v>71</v>
      </c>
      <c r="T21" s="11"/>
      <c r="U21" s="11" t="s">
        <v>30</v>
      </c>
      <c r="V21" s="11" t="s">
        <v>31</v>
      </c>
      <c r="X21" s="2" t="s">
        <v>74</v>
      </c>
      <c r="Y21" s="12" t="s">
        <v>75</v>
      </c>
    </row>
    <row r="22" spans="1:25" x14ac:dyDescent="0.25">
      <c r="A22" s="27">
        <v>43557</v>
      </c>
      <c r="B22" s="27">
        <v>43586</v>
      </c>
      <c r="C22" s="13"/>
      <c r="D22" s="31">
        <v>395.9</v>
      </c>
      <c r="E22" s="31">
        <v>421.1</v>
      </c>
      <c r="F22" s="31">
        <v>421.1</v>
      </c>
      <c r="G22" s="80">
        <v>447.9</v>
      </c>
      <c r="H22" s="3"/>
      <c r="I22" s="31">
        <v>25344</v>
      </c>
      <c r="J22" s="31">
        <v>37440</v>
      </c>
      <c r="K22" s="31">
        <v>62784</v>
      </c>
      <c r="L22" s="31"/>
      <c r="M22" s="77">
        <v>0.21421727986635986</v>
      </c>
      <c r="N22" s="15"/>
      <c r="O22" s="58">
        <v>12471.091617600001</v>
      </c>
      <c r="P22" s="67">
        <v>19.863486903669727</v>
      </c>
      <c r="Q22" s="30"/>
      <c r="R22" s="58">
        <v>16232.387041680002</v>
      </c>
      <c r="S22" s="71">
        <v>25.854337158639147</v>
      </c>
      <c r="T22" s="16"/>
      <c r="U22" s="34">
        <v>3761.2954240800009</v>
      </c>
      <c r="V22" s="17">
        <v>0.23171548426131652</v>
      </c>
      <c r="X22" s="80">
        <v>2092</v>
      </c>
      <c r="Y22" s="73">
        <v>261.5</v>
      </c>
    </row>
    <row r="23" spans="1:25" x14ac:dyDescent="0.25">
      <c r="A23" s="27">
        <v>43586</v>
      </c>
      <c r="B23" s="27">
        <v>43619</v>
      </c>
      <c r="C23" s="13"/>
      <c r="D23" s="31">
        <v>461.2</v>
      </c>
      <c r="E23" s="31">
        <v>479.5</v>
      </c>
      <c r="F23" s="31">
        <v>479.5</v>
      </c>
      <c r="G23" s="80">
        <v>479.5</v>
      </c>
      <c r="H23" s="3"/>
      <c r="I23" s="31">
        <v>29456</v>
      </c>
      <c r="J23" s="31">
        <v>49676</v>
      </c>
      <c r="K23" s="31">
        <v>79132</v>
      </c>
      <c r="L23" s="31"/>
      <c r="M23" s="77">
        <v>0.20837151494085801</v>
      </c>
      <c r="N23" s="15"/>
      <c r="O23" s="56">
        <v>15508.129120619999</v>
      </c>
      <c r="P23" s="67">
        <v>19.597797503690035</v>
      </c>
      <c r="Q23" s="30"/>
      <c r="R23" s="59">
        <v>19211.754938460002</v>
      </c>
      <c r="S23" s="71">
        <v>24.27811117937118</v>
      </c>
      <c r="T23" s="16"/>
      <c r="U23" s="59">
        <v>3703.6258178400039</v>
      </c>
      <c r="V23" s="17">
        <v>0.19277915160294479</v>
      </c>
      <c r="X23" s="80">
        <v>2029</v>
      </c>
      <c r="Y23" s="73">
        <v>253.625</v>
      </c>
    </row>
    <row r="24" spans="1:25" x14ac:dyDescent="0.25">
      <c r="A24" s="27">
        <v>43619</v>
      </c>
      <c r="B24" s="27">
        <v>43648</v>
      </c>
      <c r="C24" s="13"/>
      <c r="D24" s="31">
        <v>427.3</v>
      </c>
      <c r="E24" s="31">
        <v>438.6</v>
      </c>
      <c r="F24" s="31">
        <v>438.6</v>
      </c>
      <c r="G24" s="80">
        <v>479.5</v>
      </c>
      <c r="H24" s="3"/>
      <c r="I24" s="31">
        <v>24614</v>
      </c>
      <c r="J24" s="31">
        <v>43685</v>
      </c>
      <c r="K24" s="31">
        <v>68299</v>
      </c>
      <c r="L24" s="31"/>
      <c r="M24" s="77">
        <v>0.22373631355776741</v>
      </c>
      <c r="N24" s="15"/>
      <c r="O24" s="56">
        <v>13260.727185700862</v>
      </c>
      <c r="P24" s="67">
        <v>19.415697427049974</v>
      </c>
      <c r="Q24" s="30"/>
      <c r="R24" s="59">
        <v>17271.231711780518</v>
      </c>
      <c r="S24" s="71">
        <v>25.287678753393926</v>
      </c>
      <c r="T24" s="16"/>
      <c r="U24" s="59">
        <v>4010.504526079656</v>
      </c>
      <c r="V24" s="17">
        <v>0.23220720982766591</v>
      </c>
      <c r="X24" s="80">
        <v>2251</v>
      </c>
      <c r="Y24" s="73">
        <v>281.375</v>
      </c>
    </row>
    <row r="25" spans="1:25" x14ac:dyDescent="0.25">
      <c r="A25" s="27">
        <v>43648</v>
      </c>
      <c r="B25" s="27">
        <v>43681</v>
      </c>
      <c r="C25" s="13"/>
      <c r="D25" s="31">
        <v>420.4</v>
      </c>
      <c r="E25" s="31">
        <v>455.7</v>
      </c>
      <c r="F25" s="31">
        <v>455.7</v>
      </c>
      <c r="G25" s="80">
        <v>479.5</v>
      </c>
      <c r="H25" s="3"/>
      <c r="I25" s="31">
        <v>29752</v>
      </c>
      <c r="J25" s="31">
        <v>52678</v>
      </c>
      <c r="K25" s="31">
        <v>82430</v>
      </c>
      <c r="L25" s="31"/>
      <c r="M25" s="77">
        <v>0.22839210627229059</v>
      </c>
      <c r="N25" s="15"/>
      <c r="O25" s="56">
        <v>13710.081369119998</v>
      </c>
      <c r="P25" s="67">
        <v>16.63239278068664</v>
      </c>
      <c r="Q25" s="16"/>
      <c r="R25" s="59">
        <v>17041.706755619998</v>
      </c>
      <c r="S25" s="71">
        <v>20.674155957321361</v>
      </c>
      <c r="T25" s="16"/>
      <c r="U25" s="59">
        <v>3331.6253864999999</v>
      </c>
      <c r="V25" s="17">
        <v>0.19549834029395557</v>
      </c>
      <c r="X25" s="80">
        <v>2053</v>
      </c>
      <c r="Y25" s="73">
        <v>256.625</v>
      </c>
    </row>
    <row r="26" spans="1:25" x14ac:dyDescent="0.25">
      <c r="A26" s="27">
        <v>43681</v>
      </c>
      <c r="B26" s="27">
        <v>43711</v>
      </c>
      <c r="C26" s="13"/>
      <c r="D26" s="87">
        <v>449.1</v>
      </c>
      <c r="E26" s="31">
        <v>408.9</v>
      </c>
      <c r="F26" s="31">
        <v>449.1</v>
      </c>
      <c r="G26" s="80">
        <v>479.5</v>
      </c>
      <c r="H26" s="3"/>
      <c r="I26" s="31">
        <v>27367</v>
      </c>
      <c r="J26" s="31">
        <v>42694</v>
      </c>
      <c r="K26" s="31">
        <v>70061</v>
      </c>
      <c r="L26" s="31"/>
      <c r="M26" s="77">
        <v>0.21667099631361486</v>
      </c>
      <c r="N26" s="15"/>
      <c r="O26" s="56">
        <v>11801.697289935</v>
      </c>
      <c r="P26" s="67">
        <v>16.844888439980874</v>
      </c>
      <c r="Q26" s="16"/>
      <c r="R26" s="59">
        <v>16084.802732534999</v>
      </c>
      <c r="S26" s="71">
        <v>22.958283114050612</v>
      </c>
      <c r="T26" s="16"/>
      <c r="U26" s="59">
        <v>4283.1054425999992</v>
      </c>
      <c r="V26" s="17">
        <v>0.26628274613132125</v>
      </c>
      <c r="X26" s="80">
        <v>1940</v>
      </c>
      <c r="Y26" s="73">
        <v>242.5</v>
      </c>
    </row>
    <row r="27" spans="1:25" x14ac:dyDescent="0.25">
      <c r="A27" s="27">
        <v>43711</v>
      </c>
      <c r="B27" s="82">
        <v>43739</v>
      </c>
      <c r="C27" s="13"/>
      <c r="D27" s="31">
        <v>451.6</v>
      </c>
      <c r="E27" s="31">
        <v>478.8</v>
      </c>
      <c r="F27" s="31">
        <v>478.8</v>
      </c>
      <c r="G27" s="80">
        <v>479.5</v>
      </c>
      <c r="H27" s="3"/>
      <c r="I27" s="87">
        <v>23147</v>
      </c>
      <c r="J27" s="87">
        <v>40946</v>
      </c>
      <c r="K27" s="31">
        <v>64093</v>
      </c>
      <c r="L27" s="31"/>
      <c r="M27" s="77">
        <v>0.19919901440108209</v>
      </c>
      <c r="N27" s="15"/>
      <c r="O27" s="56">
        <v>10741.496990115</v>
      </c>
      <c r="P27" s="67">
        <v>16.759235782558157</v>
      </c>
      <c r="Q27" s="16"/>
      <c r="R27" s="59">
        <v>15380.022218415001</v>
      </c>
      <c r="S27" s="71">
        <v>23.996414925834337</v>
      </c>
      <c r="T27" s="16"/>
      <c r="U27" s="59">
        <v>4638.5252283000009</v>
      </c>
      <c r="V27" s="17">
        <v>0.30159418253285381</v>
      </c>
      <c r="X27" s="80">
        <v>2143</v>
      </c>
      <c r="Y27" s="73">
        <v>267.875</v>
      </c>
    </row>
    <row r="28" spans="1:25" x14ac:dyDescent="0.25">
      <c r="A28" s="27">
        <v>43739</v>
      </c>
      <c r="B28" s="27">
        <v>43768</v>
      </c>
      <c r="C28" s="13"/>
      <c r="D28" s="31">
        <v>439.3</v>
      </c>
      <c r="E28" s="31">
        <v>448</v>
      </c>
      <c r="F28" s="31">
        <v>448</v>
      </c>
      <c r="G28" s="80">
        <v>479.5</v>
      </c>
      <c r="H28" s="3"/>
      <c r="I28" s="31">
        <v>27177</v>
      </c>
      <c r="J28" s="31">
        <v>44688</v>
      </c>
      <c r="K28" s="31">
        <v>71865</v>
      </c>
      <c r="L28" s="31"/>
      <c r="M28" s="77">
        <v>0.23047837130541873</v>
      </c>
      <c r="N28" s="15"/>
      <c r="O28" s="56">
        <v>12055.602023145</v>
      </c>
      <c r="P28" s="67">
        <v>16.775345471571697</v>
      </c>
      <c r="Q28" s="30"/>
      <c r="R28" s="59">
        <v>16148.647679144999</v>
      </c>
      <c r="S28" s="71">
        <v>22.470810101085366</v>
      </c>
      <c r="T28" s="16"/>
      <c r="U28" s="59">
        <v>4093.0456559999984</v>
      </c>
      <c r="V28" s="17">
        <v>0.25346058303605939</v>
      </c>
      <c r="X28" s="80">
        <v>2179</v>
      </c>
      <c r="Y28" s="73">
        <v>272.375</v>
      </c>
    </row>
    <row r="29" spans="1:25" ht="14.25" customHeight="1" x14ac:dyDescent="0.25">
      <c r="A29" s="27">
        <v>43768</v>
      </c>
      <c r="B29" s="27">
        <v>43801</v>
      </c>
      <c r="C29" s="13"/>
      <c r="D29" s="31">
        <v>453.5</v>
      </c>
      <c r="E29" s="31">
        <v>512.1</v>
      </c>
      <c r="F29" s="31">
        <v>512.1</v>
      </c>
      <c r="G29" s="80">
        <v>512.1</v>
      </c>
      <c r="H29" s="3"/>
      <c r="I29" s="31">
        <v>28552</v>
      </c>
      <c r="J29" s="31">
        <v>54704</v>
      </c>
      <c r="K29" s="31">
        <v>83256</v>
      </c>
      <c r="L29" s="31"/>
      <c r="M29" s="77">
        <v>0.20527477469480984</v>
      </c>
      <c r="N29" s="15"/>
      <c r="O29" s="56">
        <v>13775.78210196</v>
      </c>
      <c r="P29" s="67">
        <v>16.546293482703948</v>
      </c>
      <c r="Q29" s="30"/>
      <c r="R29" s="59">
        <v>17641.468048559997</v>
      </c>
      <c r="S29" s="71">
        <v>21.189425445085035</v>
      </c>
      <c r="T29" s="16"/>
      <c r="U29" s="59">
        <v>3865.6859465999969</v>
      </c>
      <c r="V29" s="17">
        <v>0.21912495807941207</v>
      </c>
      <c r="X29" s="80">
        <v>2707</v>
      </c>
      <c r="Y29" s="73">
        <v>338.375</v>
      </c>
    </row>
    <row r="30" spans="1:25" x14ac:dyDescent="0.25">
      <c r="A30" s="27">
        <v>43801</v>
      </c>
      <c r="B30" s="82">
        <v>43832</v>
      </c>
      <c r="C30" s="13"/>
      <c r="D30" s="31">
        <v>459.3</v>
      </c>
      <c r="E30" s="31">
        <v>465.9</v>
      </c>
      <c r="F30" s="31">
        <v>465.9</v>
      </c>
      <c r="G30" s="80">
        <v>512.1</v>
      </c>
      <c r="H30" s="51"/>
      <c r="I30" s="87">
        <v>30406</v>
      </c>
      <c r="J30" s="87">
        <v>45799</v>
      </c>
      <c r="K30" s="135">
        <v>76205</v>
      </c>
      <c r="L30" s="135"/>
      <c r="M30" s="77">
        <v>0.21984562195496288</v>
      </c>
      <c r="N30" s="136"/>
      <c r="O30" s="157">
        <v>12928.590141665805</v>
      </c>
      <c r="P30" s="137">
        <v>16.965540504777646</v>
      </c>
      <c r="Q30" s="138"/>
      <c r="R30" s="139">
        <v>17228.781861031934</v>
      </c>
      <c r="S30" s="140">
        <v>22.608466453686678</v>
      </c>
      <c r="T30" s="141"/>
      <c r="U30" s="139">
        <v>4300.1917193661284</v>
      </c>
      <c r="V30" s="17">
        <v>0.24959348571777462</v>
      </c>
      <c r="W30" s="114"/>
      <c r="X30" s="154">
        <v>2055</v>
      </c>
      <c r="Y30" s="142">
        <v>256.875</v>
      </c>
    </row>
    <row r="31" spans="1:25" x14ac:dyDescent="0.25">
      <c r="A31" s="27">
        <v>43832</v>
      </c>
      <c r="B31" s="82">
        <v>43863</v>
      </c>
      <c r="C31" s="13"/>
      <c r="D31" s="31">
        <v>512.6</v>
      </c>
      <c r="E31" s="31">
        <v>414.6</v>
      </c>
      <c r="F31" s="31">
        <v>512.6</v>
      </c>
      <c r="G31" s="80">
        <v>512.6</v>
      </c>
      <c r="H31" s="51"/>
      <c r="I31" s="87">
        <v>26661</v>
      </c>
      <c r="J31" s="87">
        <v>44483</v>
      </c>
      <c r="K31" s="135">
        <v>71144</v>
      </c>
      <c r="L31" s="135"/>
      <c r="M31" s="77">
        <v>0.18654634396016093</v>
      </c>
      <c r="N31" s="136"/>
      <c r="O31" s="157">
        <v>13279.78386654</v>
      </c>
      <c r="P31" s="137">
        <v>18.666063008180593</v>
      </c>
      <c r="Q31" s="138"/>
      <c r="R31" s="139">
        <v>19572.171376844999</v>
      </c>
      <c r="S31" s="140">
        <v>27.510642326612221</v>
      </c>
      <c r="T31" s="141"/>
      <c r="U31" s="139">
        <v>6292.3875103049995</v>
      </c>
      <c r="V31" s="17">
        <v>0.32149664894868307</v>
      </c>
      <c r="W31" s="114"/>
      <c r="X31" s="154">
        <v>1812</v>
      </c>
      <c r="Y31" s="142">
        <v>226.5</v>
      </c>
    </row>
    <row r="32" spans="1:25" x14ac:dyDescent="0.25">
      <c r="A32" s="27">
        <v>43863</v>
      </c>
      <c r="B32" s="82">
        <v>43892</v>
      </c>
      <c r="C32" s="13"/>
      <c r="D32" s="31">
        <v>402.7</v>
      </c>
      <c r="E32" s="31">
        <v>442.2</v>
      </c>
      <c r="F32" s="31">
        <v>442.2</v>
      </c>
      <c r="G32" s="80">
        <v>512.6</v>
      </c>
      <c r="H32" s="51"/>
      <c r="I32" s="87">
        <v>24081</v>
      </c>
      <c r="J32" s="87">
        <v>37229</v>
      </c>
      <c r="K32" s="135">
        <v>61310</v>
      </c>
      <c r="L32" s="135"/>
      <c r="M32" s="77">
        <v>0.19920642347302153</v>
      </c>
      <c r="N32" s="136"/>
      <c r="O32" s="157">
        <v>11556.12651495</v>
      </c>
      <c r="P32" s="137">
        <v>18.84868131618007</v>
      </c>
      <c r="Q32" s="138"/>
      <c r="R32" s="139">
        <v>16720.173132164997</v>
      </c>
      <c r="S32" s="140">
        <v>27.271526883322455</v>
      </c>
      <c r="T32" s="141"/>
      <c r="U32" s="139">
        <v>5164.0466172149972</v>
      </c>
      <c r="V32" s="17">
        <v>0.30885126466069884</v>
      </c>
      <c r="W32" s="114"/>
      <c r="X32" s="154">
        <v>1234</v>
      </c>
      <c r="Y32" s="142">
        <v>154.25</v>
      </c>
    </row>
    <row r="33" spans="1:25" x14ac:dyDescent="0.25">
      <c r="A33" s="27">
        <v>43892</v>
      </c>
      <c r="B33" s="82">
        <v>43921</v>
      </c>
      <c r="C33" s="13"/>
      <c r="D33" s="31">
        <v>385.4</v>
      </c>
      <c r="E33" s="31">
        <v>402.5</v>
      </c>
      <c r="F33" s="31">
        <v>402.5</v>
      </c>
      <c r="G33" s="80">
        <v>512.6</v>
      </c>
      <c r="H33" s="51"/>
      <c r="I33" s="87">
        <v>15587</v>
      </c>
      <c r="J33" s="87">
        <v>24937</v>
      </c>
      <c r="K33" s="135">
        <v>40524</v>
      </c>
      <c r="L33" s="135"/>
      <c r="M33" s="77">
        <v>0.14465624330691798</v>
      </c>
      <c r="N33" s="136"/>
      <c r="O33" s="157">
        <v>7742.7576854400004</v>
      </c>
      <c r="P33" s="137">
        <v>19.106597782647324</v>
      </c>
      <c r="Q33" s="138"/>
      <c r="R33" s="139">
        <v>13082.196382335</v>
      </c>
      <c r="S33" s="140">
        <v>32.282589039421083</v>
      </c>
      <c r="T33" s="141"/>
      <c r="U33" s="139">
        <v>5339.4386968949993</v>
      </c>
      <c r="V33" s="17">
        <v>0.40814543222305455</v>
      </c>
      <c r="W33" s="114"/>
      <c r="X33" s="154">
        <v>536</v>
      </c>
      <c r="Y33" s="142">
        <v>67</v>
      </c>
    </row>
    <row r="34" spans="1:25" x14ac:dyDescent="0.25">
      <c r="A34" s="27">
        <v>43921</v>
      </c>
      <c r="B34" s="82">
        <v>43954</v>
      </c>
      <c r="C34" s="13"/>
      <c r="D34" s="31">
        <v>294.60000000000002</v>
      </c>
      <c r="E34" s="31">
        <v>381.4</v>
      </c>
      <c r="F34" s="31">
        <v>381.4</v>
      </c>
      <c r="G34" s="80">
        <v>512.6</v>
      </c>
      <c r="H34" s="51"/>
      <c r="I34" s="87">
        <v>9737</v>
      </c>
      <c r="J34" s="87">
        <v>14449</v>
      </c>
      <c r="K34" s="135">
        <v>24186</v>
      </c>
      <c r="L34" s="135"/>
      <c r="M34" s="77">
        <v>8.0067852091973757E-2</v>
      </c>
      <c r="N34" s="136"/>
      <c r="O34" s="157">
        <v>4795.2638698145447</v>
      </c>
      <c r="P34" s="137">
        <v>19.826609897521479</v>
      </c>
      <c r="Q34" s="138"/>
      <c r="R34" s="139">
        <v>9776.2402012909079</v>
      </c>
      <c r="S34" s="140">
        <v>40.421070872781392</v>
      </c>
      <c r="T34" s="141"/>
      <c r="U34" s="139">
        <v>4980.9763314763632</v>
      </c>
      <c r="V34" s="17">
        <v>0.50949815357632555</v>
      </c>
      <c r="W34" s="114"/>
      <c r="X34" s="154">
        <v>888</v>
      </c>
      <c r="Y34" s="142">
        <v>111</v>
      </c>
    </row>
    <row r="35" spans="1:25" x14ac:dyDescent="0.25">
      <c r="A35" s="27">
        <v>43954</v>
      </c>
      <c r="B35" s="82">
        <v>43984</v>
      </c>
      <c r="C35" s="13"/>
      <c r="D35" s="31">
        <v>359.1</v>
      </c>
      <c r="E35" s="31">
        <v>368.3</v>
      </c>
      <c r="F35" s="31">
        <v>368.3</v>
      </c>
      <c r="G35" s="80">
        <v>512.6</v>
      </c>
      <c r="H35" s="51"/>
      <c r="I35" s="87">
        <v>14093</v>
      </c>
      <c r="J35" s="87">
        <v>19597</v>
      </c>
      <c r="K35" s="135">
        <v>33690</v>
      </c>
      <c r="L35" s="135"/>
      <c r="M35" s="77">
        <v>0.12704769662412888</v>
      </c>
      <c r="N35" s="136"/>
      <c r="O35" s="157">
        <v>6617.1841256999996</v>
      </c>
      <c r="P35" s="137">
        <v>19.641389509349956</v>
      </c>
      <c r="Q35" s="138"/>
      <c r="R35" s="139">
        <v>11807.500181970001</v>
      </c>
      <c r="S35" s="140">
        <v>35.047492377471059</v>
      </c>
      <c r="T35" s="141"/>
      <c r="U35" s="139">
        <v>5190.3160562700014</v>
      </c>
      <c r="V35" s="17">
        <v>0.43957789339657094</v>
      </c>
      <c r="W35" s="114"/>
      <c r="X35" s="154">
        <v>1135</v>
      </c>
      <c r="Y35" s="142">
        <v>141.875</v>
      </c>
    </row>
    <row r="36" spans="1:25" x14ac:dyDescent="0.25">
      <c r="A36" s="27">
        <v>43984</v>
      </c>
      <c r="B36" s="82">
        <v>44013</v>
      </c>
      <c r="C36" s="13"/>
      <c r="D36" s="31">
        <v>373.1</v>
      </c>
      <c r="E36" s="31">
        <v>374.1</v>
      </c>
      <c r="F36" s="31">
        <v>374.1</v>
      </c>
      <c r="G36" s="80">
        <v>512.6</v>
      </c>
      <c r="H36" s="51"/>
      <c r="I36" s="87">
        <v>16729</v>
      </c>
      <c r="J36" s="87">
        <v>24401</v>
      </c>
      <c r="K36" s="135">
        <v>41130</v>
      </c>
      <c r="L36" s="135"/>
      <c r="M36" s="77">
        <v>0.1579653236733678</v>
      </c>
      <c r="N36" s="136"/>
      <c r="O36" s="157">
        <v>7976.7476113960347</v>
      </c>
      <c r="P36" s="137">
        <v>19.393988843656782</v>
      </c>
      <c r="Q36" s="138"/>
      <c r="R36" s="139">
        <v>13104.977690646725</v>
      </c>
      <c r="S36" s="140">
        <v>31.862333310592572</v>
      </c>
      <c r="T36" s="141"/>
      <c r="U36" s="139">
        <v>5128.2300792506903</v>
      </c>
      <c r="V36" s="17">
        <v>0.39131925290577235</v>
      </c>
      <c r="W36" s="114"/>
      <c r="X36" s="154">
        <v>1313</v>
      </c>
      <c r="Y36" s="142">
        <v>164.125</v>
      </c>
    </row>
    <row r="37" spans="1:25" x14ac:dyDescent="0.25">
      <c r="A37" s="27">
        <v>44013</v>
      </c>
      <c r="B37" s="82">
        <v>44046</v>
      </c>
      <c r="C37" s="13"/>
      <c r="D37" s="31">
        <v>381.6</v>
      </c>
      <c r="E37" s="31">
        <v>506.3</v>
      </c>
      <c r="F37" s="31">
        <v>506.3</v>
      </c>
      <c r="G37" s="80">
        <v>512.6</v>
      </c>
      <c r="H37" s="51"/>
      <c r="I37" s="87">
        <v>20810</v>
      </c>
      <c r="J37" s="87">
        <v>33661</v>
      </c>
      <c r="K37" s="135">
        <v>54471</v>
      </c>
      <c r="L37" s="135"/>
      <c r="M37" s="77">
        <v>0.13584142830637005</v>
      </c>
      <c r="N37" s="136"/>
      <c r="O37" s="157">
        <v>9096.5146246950007</v>
      </c>
      <c r="P37" s="137">
        <v>16.699738621826292</v>
      </c>
      <c r="Q37" s="138"/>
      <c r="R37" s="139">
        <v>14932.747661205001</v>
      </c>
      <c r="S37" s="140">
        <v>27.414124325246465</v>
      </c>
      <c r="T37" s="141"/>
      <c r="U37" s="139">
        <v>5836.2330365100006</v>
      </c>
      <c r="V37" s="17">
        <v>0.39083450473568404</v>
      </c>
      <c r="W37" s="114"/>
      <c r="X37" s="154">
        <v>1760</v>
      </c>
      <c r="Y37" s="142">
        <v>220</v>
      </c>
    </row>
    <row r="38" spans="1:25" x14ac:dyDescent="0.25">
      <c r="A38" s="27">
        <v>44046</v>
      </c>
      <c r="B38" s="82">
        <v>44075</v>
      </c>
      <c r="C38" s="13"/>
      <c r="D38" s="31">
        <v>508.4</v>
      </c>
      <c r="E38" s="31">
        <v>465.2</v>
      </c>
      <c r="F38" s="31">
        <v>508.4</v>
      </c>
      <c r="G38" s="80">
        <v>512.6</v>
      </c>
      <c r="H38" s="51"/>
      <c r="I38" s="87">
        <v>23731</v>
      </c>
      <c r="J38" s="87">
        <v>35965</v>
      </c>
      <c r="K38" s="135">
        <v>59696</v>
      </c>
      <c r="L38" s="135"/>
      <c r="M38" s="77">
        <v>0.16870596959584724</v>
      </c>
      <c r="N38" s="136"/>
      <c r="O38" s="157">
        <v>9986.0210794200011</v>
      </c>
      <c r="P38" s="137">
        <v>16.728124295463683</v>
      </c>
      <c r="Q38" s="138"/>
      <c r="R38" s="139">
        <v>16759.371647070002</v>
      </c>
      <c r="S38" s="140">
        <v>28.074530365635891</v>
      </c>
      <c r="T38" s="141"/>
      <c r="U38" s="139">
        <v>6773.3505676500008</v>
      </c>
      <c r="V38" s="17">
        <v>0.40415301422318944</v>
      </c>
      <c r="W38" s="114"/>
      <c r="X38" s="154">
        <v>1272</v>
      </c>
      <c r="Y38" s="142">
        <v>159</v>
      </c>
    </row>
    <row r="39" spans="1:25" x14ac:dyDescent="0.25">
      <c r="A39" s="27">
        <v>44075</v>
      </c>
      <c r="B39" s="82">
        <v>44105</v>
      </c>
      <c r="C39" s="13"/>
      <c r="D39" s="31">
        <v>418.5</v>
      </c>
      <c r="E39" s="31">
        <v>368.2</v>
      </c>
      <c r="F39" s="31">
        <v>418.5</v>
      </c>
      <c r="G39" s="80">
        <v>512.6</v>
      </c>
      <c r="H39" s="51"/>
      <c r="I39" s="87">
        <v>17671</v>
      </c>
      <c r="J39" s="87">
        <v>26962</v>
      </c>
      <c r="K39" s="135">
        <v>44633</v>
      </c>
      <c r="L39" s="135"/>
      <c r="M39" s="77">
        <v>0.14812491703172706</v>
      </c>
      <c r="N39" s="136"/>
      <c r="O39" s="157">
        <v>7553.7559430850006</v>
      </c>
      <c r="P39" s="137">
        <v>16.924150164866806</v>
      </c>
      <c r="Q39" s="138"/>
      <c r="R39" s="139">
        <v>13276.517422005001</v>
      </c>
      <c r="S39" s="140">
        <v>29.745966934790403</v>
      </c>
      <c r="T39" s="141"/>
      <c r="U39" s="139">
        <v>5722.7614789200006</v>
      </c>
      <c r="V39" s="17">
        <v>0.43104387220061791</v>
      </c>
      <c r="W39" s="114"/>
      <c r="X39" s="154">
        <v>1389</v>
      </c>
      <c r="Y39" s="142">
        <v>173.625</v>
      </c>
    </row>
    <row r="40" spans="1:25" x14ac:dyDescent="0.25">
      <c r="A40" s="27">
        <v>44105</v>
      </c>
      <c r="B40" s="82">
        <v>44136</v>
      </c>
      <c r="C40" s="13"/>
      <c r="D40" s="31">
        <v>326</v>
      </c>
      <c r="E40" s="31">
        <v>470.9</v>
      </c>
      <c r="F40" s="31">
        <v>470.9</v>
      </c>
      <c r="G40" s="80">
        <v>512.6</v>
      </c>
      <c r="H40" s="51"/>
      <c r="I40" s="87">
        <v>19052</v>
      </c>
      <c r="J40" s="87">
        <v>29515</v>
      </c>
      <c r="K40" s="135">
        <v>48567</v>
      </c>
      <c r="L40" s="135"/>
      <c r="M40" s="77">
        <v>0.13862439117955325</v>
      </c>
      <c r="N40" s="136"/>
      <c r="O40" s="157">
        <v>8177.7075432149995</v>
      </c>
      <c r="P40" s="137">
        <v>16.83799193529557</v>
      </c>
      <c r="Q40" s="138"/>
      <c r="R40" s="139">
        <v>13466.990654865001</v>
      </c>
      <c r="S40" s="140">
        <v>27.728685434276361</v>
      </c>
      <c r="T40" s="141"/>
      <c r="U40" s="139">
        <v>5289.283111650002</v>
      </c>
      <c r="V40" s="17">
        <v>0.3927590986884088</v>
      </c>
      <c r="W40" s="114"/>
      <c r="X40" s="154">
        <v>1258</v>
      </c>
      <c r="Y40" s="142">
        <v>157.25</v>
      </c>
    </row>
    <row r="41" spans="1:25" x14ac:dyDescent="0.25">
      <c r="A41" s="27">
        <v>44136</v>
      </c>
      <c r="B41" s="82">
        <v>44167</v>
      </c>
      <c r="C41" s="13"/>
      <c r="D41" s="31">
        <v>435.9</v>
      </c>
      <c r="E41" s="31">
        <v>333.9</v>
      </c>
      <c r="F41" s="31">
        <v>435.9</v>
      </c>
      <c r="G41" s="80">
        <v>512.6</v>
      </c>
      <c r="H41" s="51"/>
      <c r="I41" s="87">
        <v>18285</v>
      </c>
      <c r="J41" s="87">
        <v>27115</v>
      </c>
      <c r="K41" s="135">
        <v>45400</v>
      </c>
      <c r="L41" s="135"/>
      <c r="M41" s="77">
        <v>0.13998968886520782</v>
      </c>
      <c r="N41" s="136"/>
      <c r="O41" s="157">
        <v>7694.6912715000008</v>
      </c>
      <c r="P41" s="137">
        <v>16.948659188325994</v>
      </c>
      <c r="Q41" s="138"/>
      <c r="R41" s="139">
        <v>13709.27074815</v>
      </c>
      <c r="S41" s="140">
        <v>30.196631603854623</v>
      </c>
      <c r="T41" s="141"/>
      <c r="U41" s="139">
        <v>6014.5794766499994</v>
      </c>
      <c r="V41" s="17">
        <v>0.43872351689178202</v>
      </c>
      <c r="W41" s="114"/>
      <c r="X41" s="154">
        <v>1353</v>
      </c>
      <c r="Y41" s="142">
        <v>169.125</v>
      </c>
    </row>
    <row r="42" spans="1:25" ht="17.25" x14ac:dyDescent="0.4">
      <c r="A42" s="82"/>
      <c r="B42" s="82"/>
      <c r="C42" s="13"/>
      <c r="D42" s="31"/>
      <c r="E42" s="31"/>
      <c r="F42" s="31"/>
      <c r="G42" s="80"/>
      <c r="H42" s="51"/>
      <c r="I42" s="87"/>
      <c r="J42" s="87"/>
      <c r="K42" s="33"/>
      <c r="L42" s="31"/>
      <c r="M42" s="78"/>
      <c r="N42" s="15"/>
      <c r="O42" s="57"/>
      <c r="P42" s="84"/>
      <c r="Q42" s="30"/>
      <c r="R42" s="60"/>
      <c r="S42" s="72"/>
      <c r="T42" s="16"/>
      <c r="U42" s="60"/>
      <c r="V42" s="61"/>
      <c r="X42" s="2"/>
      <c r="Y42" s="73"/>
    </row>
    <row r="43" spans="1:25" x14ac:dyDescent="0.25">
      <c r="A43" s="18"/>
      <c r="B43" s="209" t="s">
        <v>122</v>
      </c>
      <c r="C43" s="116"/>
      <c r="D43" s="117">
        <v>437.28749999999997</v>
      </c>
      <c r="E43" s="117">
        <v>455.33750000000003</v>
      </c>
      <c r="F43" s="117">
        <v>460.36250000000001</v>
      </c>
      <c r="G43" s="117">
        <v>479.625</v>
      </c>
      <c r="H43" s="116"/>
      <c r="I43" s="117">
        <v>26926.125</v>
      </c>
      <c r="J43" s="117">
        <v>45813.875</v>
      </c>
      <c r="K43" s="117">
        <v>72740</v>
      </c>
      <c r="L43" s="117"/>
      <c r="M43" s="194">
        <v>0.21579254641902518</v>
      </c>
      <c r="N43" s="195"/>
      <c r="O43" s="196">
        <v>12915.575962274481</v>
      </c>
      <c r="P43" s="197">
        <v>17.75580968143316</v>
      </c>
      <c r="Q43" s="198"/>
      <c r="R43" s="196">
        <v>16876.502640774441</v>
      </c>
      <c r="S43" s="199">
        <v>23.201130933151553</v>
      </c>
      <c r="T43" s="200"/>
      <c r="U43" s="196">
        <v>3960.9266784999572</v>
      </c>
      <c r="V43" s="201">
        <v>0.2347006819369179</v>
      </c>
      <c r="W43" s="126"/>
      <c r="X43" s="203">
        <v>2174.25</v>
      </c>
      <c r="Y43" s="203">
        <v>271.78125</v>
      </c>
    </row>
    <row r="44" spans="1:25" ht="6" customHeight="1" x14ac:dyDescent="0.25">
      <c r="A44" s="18"/>
      <c r="B44" s="181"/>
      <c r="C44" s="18"/>
      <c r="D44" s="31"/>
      <c r="E44" s="31"/>
      <c r="F44" s="31"/>
      <c r="G44" s="31"/>
      <c r="H44" s="18"/>
      <c r="I44" s="31"/>
      <c r="J44" s="31"/>
      <c r="K44" s="31"/>
      <c r="L44" s="31"/>
      <c r="M44" s="182"/>
      <c r="N44" s="19"/>
      <c r="O44" s="189"/>
      <c r="P44" s="67"/>
      <c r="Q44" s="30"/>
      <c r="R44" s="189"/>
      <c r="S44" s="71"/>
      <c r="T44" s="22"/>
      <c r="U44" s="189"/>
      <c r="V44" s="17"/>
      <c r="W44" s="89"/>
      <c r="X44" s="20"/>
      <c r="Y44" s="184"/>
    </row>
    <row r="45" spans="1:25" x14ac:dyDescent="0.25">
      <c r="A45" s="18"/>
      <c r="B45" s="181" t="s">
        <v>123</v>
      </c>
      <c r="C45" s="248"/>
      <c r="D45" s="20">
        <v>404.76666666666659</v>
      </c>
      <c r="E45" s="20">
        <v>416.12499999999994</v>
      </c>
      <c r="F45" s="20">
        <v>440.58333333333331</v>
      </c>
      <c r="G45" s="20">
        <v>512.55833333333351</v>
      </c>
      <c r="H45" s="248"/>
      <c r="I45" s="20">
        <v>19736.916666666668</v>
      </c>
      <c r="J45" s="20">
        <v>30342.75</v>
      </c>
      <c r="K45" s="20">
        <v>50079.666666666664</v>
      </c>
      <c r="L45" s="20"/>
      <c r="M45" s="182">
        <v>0.15388515833860328</v>
      </c>
      <c r="N45" s="19"/>
      <c r="O45" s="189">
        <v>8950.4286897851143</v>
      </c>
      <c r="P45" s="232">
        <v>17.872380719623628</v>
      </c>
      <c r="Q45" s="238"/>
      <c r="R45" s="189">
        <v>14453.07824663163</v>
      </c>
      <c r="S45" s="193">
        <v>28.860172618224887</v>
      </c>
      <c r="T45" s="22"/>
      <c r="U45" s="189">
        <v>5502.6495568465152</v>
      </c>
      <c r="V45" s="183">
        <v>0.38072509281051864</v>
      </c>
      <c r="W45" s="247"/>
      <c r="X45" s="20">
        <v>1333.75</v>
      </c>
      <c r="Y45" s="20">
        <v>166.71875</v>
      </c>
    </row>
    <row r="46" spans="1:25" ht="5.25" customHeight="1" x14ac:dyDescent="0.25">
      <c r="A46" s="18"/>
      <c r="B46" s="181"/>
      <c r="C46" s="248"/>
      <c r="D46" s="20"/>
      <c r="E46" s="20"/>
      <c r="F46" s="20"/>
      <c r="G46" s="20"/>
      <c r="H46" s="248"/>
      <c r="I46" s="20"/>
      <c r="J46" s="20"/>
      <c r="K46" s="20"/>
      <c r="L46" s="20"/>
      <c r="M46" s="182"/>
      <c r="N46" s="19"/>
      <c r="O46" s="189"/>
      <c r="P46" s="232"/>
      <c r="Q46" s="238"/>
      <c r="R46" s="35"/>
      <c r="S46" s="193"/>
      <c r="T46" s="22"/>
      <c r="U46" s="35"/>
      <c r="V46" s="183"/>
      <c r="W46" s="247"/>
      <c r="X46" s="20"/>
      <c r="Y46" s="184"/>
    </row>
    <row r="47" spans="1:25" x14ac:dyDescent="0.25">
      <c r="B47" s="129" t="s">
        <v>73</v>
      </c>
      <c r="C47" s="249"/>
      <c r="D47" s="132">
        <v>512.6</v>
      </c>
      <c r="E47" s="132">
        <v>512.1</v>
      </c>
      <c r="F47" s="132">
        <v>512.6</v>
      </c>
      <c r="G47" s="132">
        <v>512.6</v>
      </c>
      <c r="H47" s="131"/>
      <c r="I47" s="131"/>
      <c r="J47" s="131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132">
        <v>2707</v>
      </c>
      <c r="Y47" s="133">
        <v>338.375</v>
      </c>
    </row>
    <row r="49" spans="1:15" x14ac:dyDescent="0.25">
      <c r="A49" s="3" t="s">
        <v>85</v>
      </c>
      <c r="B49" t="s">
        <v>115</v>
      </c>
      <c r="K49" s="20"/>
      <c r="L49" s="20"/>
      <c r="M49" s="21"/>
      <c r="O49" s="23"/>
    </row>
  </sheetData>
  <pageMargins left="0.7" right="0.7" top="0.75" bottom="0.75" header="0.3" footer="0.3"/>
  <pageSetup scale="6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F97DD-E92E-4F18-BA7A-B49D0E3F4902}">
  <sheetPr>
    <tabColor rgb="FFC00000"/>
    <pageSetUpPr fitToPage="1"/>
  </sheetPr>
  <dimension ref="A1:Y49"/>
  <sheetViews>
    <sheetView topLeftCell="C1" zoomScale="75" zoomScaleNormal="75" workbookViewId="0">
      <selection activeCell="S44" sqref="S44"/>
    </sheetView>
  </sheetViews>
  <sheetFormatPr defaultRowHeight="15" x14ac:dyDescent="0.25"/>
  <cols>
    <col min="1" max="1" width="14.85546875" customWidth="1"/>
    <col min="2" max="2" width="14.7109375" customWidth="1"/>
    <col min="3" max="3" width="2.28515625" customWidth="1"/>
    <col min="4" max="4" width="9.5703125" customWidth="1"/>
    <col min="5" max="5" width="10.5703125" customWidth="1"/>
    <col min="6" max="6" width="7.85546875" customWidth="1"/>
    <col min="7" max="7" width="8.7109375" customWidth="1"/>
    <col min="8" max="8" width="3.28515625" customWidth="1"/>
    <col min="9" max="9" width="9.42578125" customWidth="1"/>
    <col min="10" max="10" width="9" customWidth="1"/>
    <col min="11" max="11" width="10.5703125" customWidth="1"/>
    <col min="12" max="12" width="2.140625" customWidth="1"/>
    <col min="13" max="13" width="9.85546875" customWidth="1"/>
    <col min="14" max="14" width="1.28515625" customWidth="1"/>
    <col min="15" max="15" width="11.42578125" customWidth="1"/>
    <col min="16" max="16" width="10.5703125" customWidth="1"/>
    <col min="17" max="17" width="2.5703125" customWidth="1"/>
    <col min="18" max="18" width="9.7109375" customWidth="1"/>
    <col min="19" max="19" width="9.140625" customWidth="1"/>
    <col min="20" max="20" width="2.42578125" customWidth="1"/>
    <col min="21" max="21" width="11.140625" bestFit="1" customWidth="1"/>
    <col min="22" max="22" width="8.42578125" bestFit="1" customWidth="1"/>
    <col min="23" max="23" width="3.140625" customWidth="1"/>
    <col min="24" max="24" width="10.140625" customWidth="1"/>
    <col min="25" max="25" width="10.85546875" customWidth="1"/>
  </cols>
  <sheetData>
    <row r="1" spans="1:25" x14ac:dyDescent="0.25">
      <c r="Y1" s="6" t="s">
        <v>99</v>
      </c>
    </row>
    <row r="2" spans="1:25" x14ac:dyDescent="0.25">
      <c r="Y2" s="6" t="s">
        <v>100</v>
      </c>
    </row>
    <row r="3" spans="1:25" x14ac:dyDescent="0.25">
      <c r="Y3" s="6" t="s">
        <v>113</v>
      </c>
    </row>
    <row r="4" spans="1:25" x14ac:dyDescent="0.25">
      <c r="Y4" s="109" t="s">
        <v>165</v>
      </c>
    </row>
    <row r="5" spans="1:25" x14ac:dyDescent="0.25">
      <c r="Y5" s="109" t="s">
        <v>101</v>
      </c>
    </row>
    <row r="6" spans="1:25" x14ac:dyDescent="0.25">
      <c r="Y6" s="6" t="s">
        <v>152</v>
      </c>
    </row>
    <row r="7" spans="1:25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x14ac:dyDescent="0.25">
      <c r="A8" s="1" t="s">
        <v>13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x14ac:dyDescent="0.25">
      <c r="B9" s="6" t="s">
        <v>66</v>
      </c>
      <c r="C9" s="3"/>
      <c r="D9" s="7" t="s">
        <v>79</v>
      </c>
      <c r="E9" s="7"/>
      <c r="F9" s="7"/>
    </row>
    <row r="10" spans="1:25" x14ac:dyDescent="0.25">
      <c r="B10" s="6" t="s">
        <v>32</v>
      </c>
      <c r="D10" t="s">
        <v>41</v>
      </c>
    </row>
    <row r="11" spans="1:25" x14ac:dyDescent="0.25">
      <c r="B11" s="6" t="s">
        <v>67</v>
      </c>
      <c r="D11" s="26">
        <v>56</v>
      </c>
      <c r="E11" s="26"/>
      <c r="F11" s="26"/>
      <c r="G11" s="26"/>
      <c r="H11" s="26"/>
      <c r="I11" s="26"/>
      <c r="J11" s="26"/>
    </row>
    <row r="12" spans="1:25" x14ac:dyDescent="0.25">
      <c r="B12" s="6" t="s">
        <v>68</v>
      </c>
      <c r="D12" s="26" t="s">
        <v>80</v>
      </c>
      <c r="E12" s="26"/>
      <c r="F12" s="26"/>
      <c r="G12" s="26"/>
      <c r="H12" s="26"/>
      <c r="I12" s="26"/>
      <c r="J12" s="26"/>
    </row>
    <row r="13" spans="1:25" x14ac:dyDescent="0.25">
      <c r="B13" s="6" t="s">
        <v>1</v>
      </c>
      <c r="D13" s="26">
        <v>10</v>
      </c>
      <c r="E13" s="26"/>
      <c r="F13" s="26"/>
      <c r="G13" s="26"/>
      <c r="H13" s="26"/>
      <c r="I13" s="26"/>
      <c r="J13" s="26"/>
    </row>
    <row r="14" spans="1:25" x14ac:dyDescent="0.25">
      <c r="B14" s="6" t="s">
        <v>2</v>
      </c>
      <c r="D14" s="26">
        <v>150</v>
      </c>
      <c r="E14" s="26"/>
      <c r="F14" s="26"/>
      <c r="G14" s="26"/>
      <c r="H14" s="26"/>
      <c r="I14" s="26"/>
      <c r="J14" s="26"/>
    </row>
    <row r="15" spans="1:25" x14ac:dyDescent="0.25">
      <c r="B15" s="6" t="s">
        <v>69</v>
      </c>
      <c r="D15" s="26">
        <v>800</v>
      </c>
      <c r="E15" s="26"/>
      <c r="F15" s="26"/>
      <c r="G15" s="26"/>
      <c r="H15" s="26"/>
      <c r="I15" s="26"/>
      <c r="J15" s="26"/>
    </row>
    <row r="16" spans="1:25" x14ac:dyDescent="0.25">
      <c r="B16" s="6" t="s">
        <v>70</v>
      </c>
      <c r="C16" s="2"/>
      <c r="D16" s="28" t="s">
        <v>82</v>
      </c>
      <c r="E16" s="28"/>
      <c r="F16" s="28"/>
      <c r="G16" s="28"/>
      <c r="H16" s="28"/>
      <c r="I16" s="28"/>
      <c r="J16" s="28"/>
      <c r="K16" s="2"/>
      <c r="L16" s="2"/>
      <c r="M16" s="2"/>
      <c r="N16" s="2"/>
      <c r="O16" s="2"/>
      <c r="P16" s="2"/>
      <c r="Q16" s="2"/>
    </row>
    <row r="17" spans="1:25" x14ac:dyDescent="0.25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4"/>
      <c r="Q17" s="4"/>
    </row>
    <row r="18" spans="1:25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25" x14ac:dyDescent="0.25">
      <c r="B19" s="8"/>
      <c r="D19" s="3"/>
      <c r="E19" s="3"/>
      <c r="F19" s="3"/>
      <c r="G19" s="3"/>
      <c r="H19" s="3"/>
      <c r="I19" s="3"/>
      <c r="J19" s="3"/>
      <c r="M19" s="3" t="s">
        <v>33</v>
      </c>
      <c r="X19" s="3"/>
    </row>
    <row r="20" spans="1:25" ht="15.75" thickBot="1" x14ac:dyDescent="0.3">
      <c r="A20" s="9" t="s">
        <v>21</v>
      </c>
      <c r="B20" s="10"/>
      <c r="D20" s="3" t="s">
        <v>86</v>
      </c>
      <c r="E20" s="3" t="s">
        <v>87</v>
      </c>
      <c r="F20" s="3" t="s">
        <v>65</v>
      </c>
      <c r="G20" s="3" t="s">
        <v>83</v>
      </c>
      <c r="H20" s="3"/>
      <c r="I20" s="3" t="s">
        <v>86</v>
      </c>
      <c r="J20" s="3" t="s">
        <v>87</v>
      </c>
      <c r="K20" s="3" t="s">
        <v>20</v>
      </c>
      <c r="L20" s="3"/>
      <c r="M20" s="3" t="s">
        <v>24</v>
      </c>
      <c r="O20" s="10" t="s">
        <v>78</v>
      </c>
      <c r="P20" s="10"/>
      <c r="R20" s="10" t="s">
        <v>89</v>
      </c>
      <c r="S20" s="10"/>
      <c r="X20" s="50" t="s">
        <v>84</v>
      </c>
      <c r="Y20" s="10"/>
    </row>
    <row r="21" spans="1:25" x14ac:dyDescent="0.25">
      <c r="A21" s="11" t="s">
        <v>25</v>
      </c>
      <c r="B21" s="11" t="s">
        <v>26</v>
      </c>
      <c r="C21" s="11"/>
      <c r="D21" s="11" t="s">
        <v>88</v>
      </c>
      <c r="E21" s="11" t="s">
        <v>88</v>
      </c>
      <c r="F21" s="11" t="s">
        <v>88</v>
      </c>
      <c r="G21" s="11" t="s">
        <v>88</v>
      </c>
      <c r="H21" s="11"/>
      <c r="I21" s="11" t="s">
        <v>28</v>
      </c>
      <c r="J21" s="11" t="s">
        <v>28</v>
      </c>
      <c r="K21" s="11" t="s">
        <v>28</v>
      </c>
      <c r="L21" s="11"/>
      <c r="M21" s="12" t="s">
        <v>29</v>
      </c>
      <c r="N21" s="11"/>
      <c r="O21" s="11" t="s">
        <v>77</v>
      </c>
      <c r="P21" s="11" t="s">
        <v>71</v>
      </c>
      <c r="Q21" s="11"/>
      <c r="R21" s="11" t="s">
        <v>76</v>
      </c>
      <c r="S21" s="11" t="s">
        <v>71</v>
      </c>
      <c r="T21" s="11"/>
      <c r="U21" s="11" t="s">
        <v>30</v>
      </c>
      <c r="V21" s="11" t="s">
        <v>31</v>
      </c>
      <c r="X21" s="2" t="s">
        <v>74</v>
      </c>
      <c r="Y21" s="12" t="s">
        <v>75</v>
      </c>
    </row>
    <row r="22" spans="1:25" x14ac:dyDescent="0.25">
      <c r="A22" s="27">
        <v>43557</v>
      </c>
      <c r="B22" s="27">
        <v>43590</v>
      </c>
      <c r="C22" s="13"/>
      <c r="D22" s="31">
        <v>418.5</v>
      </c>
      <c r="E22" s="31">
        <v>440.6</v>
      </c>
      <c r="F22" s="31">
        <v>440.6</v>
      </c>
      <c r="G22" s="80">
        <v>511.7</v>
      </c>
      <c r="H22" s="3"/>
      <c r="I22" s="31">
        <v>14833</v>
      </c>
      <c r="J22" s="31">
        <v>21730</v>
      </c>
      <c r="K22" s="31">
        <v>36563</v>
      </c>
      <c r="L22" s="31"/>
      <c r="M22" s="77">
        <v>0.10477849305584212</v>
      </c>
      <c r="N22" s="15"/>
      <c r="O22" s="58">
        <v>7417.5920393249999</v>
      </c>
      <c r="P22" s="67">
        <v>20.287153787503758</v>
      </c>
      <c r="Q22" s="30"/>
      <c r="R22" s="58">
        <v>13313.363847135</v>
      </c>
      <c r="S22" s="71">
        <v>36.412121125550421</v>
      </c>
      <c r="T22" s="16"/>
      <c r="U22" s="34">
        <v>5895.7718078100006</v>
      </c>
      <c r="V22" s="17">
        <v>0.4428461413287938</v>
      </c>
      <c r="X22" s="80">
        <v>921</v>
      </c>
      <c r="Y22" s="73">
        <v>92.1</v>
      </c>
    </row>
    <row r="23" spans="1:25" x14ac:dyDescent="0.25">
      <c r="A23" s="82">
        <v>43590</v>
      </c>
      <c r="B23" s="82">
        <v>43621</v>
      </c>
      <c r="C23" s="13"/>
      <c r="D23" s="31">
        <v>311</v>
      </c>
      <c r="E23" s="31">
        <v>466.6</v>
      </c>
      <c r="F23" s="31">
        <v>466.6</v>
      </c>
      <c r="G23" s="80">
        <v>511.7</v>
      </c>
      <c r="H23" s="3"/>
      <c r="I23" s="87">
        <v>14791</v>
      </c>
      <c r="J23" s="87">
        <v>22082</v>
      </c>
      <c r="K23" s="31">
        <v>36873</v>
      </c>
      <c r="L23" s="31"/>
      <c r="M23" s="77">
        <v>0.10621621061073241</v>
      </c>
      <c r="N23" s="15"/>
      <c r="O23" s="56">
        <v>7469.5960620149999</v>
      </c>
      <c r="P23" s="67">
        <v>20.257630412537626</v>
      </c>
      <c r="Q23" s="30"/>
      <c r="R23" s="59">
        <v>12441.007914525</v>
      </c>
      <c r="S23" s="71">
        <v>33.740156522455457</v>
      </c>
      <c r="T23" s="16"/>
      <c r="U23" s="59">
        <v>4971.4118525100002</v>
      </c>
      <c r="V23" s="17">
        <v>0.39959880153326061</v>
      </c>
      <c r="X23" s="80">
        <v>1088</v>
      </c>
      <c r="Y23" s="73">
        <v>108.8</v>
      </c>
    </row>
    <row r="24" spans="1:25" x14ac:dyDescent="0.25">
      <c r="A24" s="82">
        <v>43621</v>
      </c>
      <c r="B24" s="82">
        <v>43653</v>
      </c>
      <c r="C24" s="13"/>
      <c r="D24" s="31">
        <v>406.1</v>
      </c>
      <c r="E24" s="31">
        <v>385.9</v>
      </c>
      <c r="F24" s="31">
        <v>406.1</v>
      </c>
      <c r="G24" s="80">
        <v>511.7</v>
      </c>
      <c r="H24" s="3"/>
      <c r="I24" s="87">
        <v>17459</v>
      </c>
      <c r="J24" s="87">
        <v>27794</v>
      </c>
      <c r="K24" s="31">
        <v>45253</v>
      </c>
      <c r="L24" s="31"/>
      <c r="M24" s="77">
        <v>0.1450952402938521</v>
      </c>
      <c r="N24" s="15"/>
      <c r="O24" s="56">
        <v>8765.6627285662526</v>
      </c>
      <c r="P24" s="67">
        <v>19.370346117530886</v>
      </c>
      <c r="Q24" s="30"/>
      <c r="R24" s="59">
        <v>14139.59995167094</v>
      </c>
      <c r="S24" s="71">
        <v>31.245663164145892</v>
      </c>
      <c r="T24" s="16"/>
      <c r="U24" s="59">
        <v>5373.9372231046873</v>
      </c>
      <c r="V24" s="17">
        <v>0.38006289014348138</v>
      </c>
      <c r="X24" s="80">
        <v>1077</v>
      </c>
      <c r="Y24" s="73">
        <v>107.7</v>
      </c>
    </row>
    <row r="25" spans="1:25" x14ac:dyDescent="0.25">
      <c r="A25" s="82">
        <v>43653</v>
      </c>
      <c r="B25" s="82">
        <v>43683</v>
      </c>
      <c r="C25" s="13"/>
      <c r="D25" s="31">
        <v>325.2</v>
      </c>
      <c r="E25" s="31">
        <v>427.4</v>
      </c>
      <c r="F25" s="31">
        <v>427.4</v>
      </c>
      <c r="G25" s="80">
        <v>511.7</v>
      </c>
      <c r="H25" s="3"/>
      <c r="I25" s="87">
        <v>16950</v>
      </c>
      <c r="J25" s="87">
        <v>24662</v>
      </c>
      <c r="K25" s="31">
        <v>41612</v>
      </c>
      <c r="L25" s="31"/>
      <c r="M25" s="77">
        <v>0.13522331409556493</v>
      </c>
      <c r="N25" s="15"/>
      <c r="O25" s="56">
        <v>7188.3712368299994</v>
      </c>
      <c r="P25" s="67">
        <v>17.274755447539171</v>
      </c>
      <c r="Q25" s="16"/>
      <c r="R25" s="59">
        <v>12199.281415530002</v>
      </c>
      <c r="S25" s="71">
        <v>29.316738958785933</v>
      </c>
      <c r="T25" s="16"/>
      <c r="U25" s="59">
        <v>5010.9101787000027</v>
      </c>
      <c r="V25" s="17">
        <v>0.4107545361090682</v>
      </c>
      <c r="X25" s="80">
        <v>1208</v>
      </c>
      <c r="Y25" s="73">
        <v>120.8</v>
      </c>
    </row>
    <row r="26" spans="1:25" x14ac:dyDescent="0.25">
      <c r="A26" s="82">
        <v>43683</v>
      </c>
      <c r="B26" s="82">
        <v>43713</v>
      </c>
      <c r="C26" s="13"/>
      <c r="D26" s="87">
        <v>437.8</v>
      </c>
      <c r="E26" s="31">
        <v>416.2</v>
      </c>
      <c r="F26" s="31">
        <v>437.8</v>
      </c>
      <c r="G26" s="80">
        <v>511.7</v>
      </c>
      <c r="H26" s="3"/>
      <c r="I26" s="87">
        <v>17186</v>
      </c>
      <c r="J26" s="87">
        <v>26805</v>
      </c>
      <c r="K26" s="31">
        <v>43991</v>
      </c>
      <c r="L26" s="31"/>
      <c r="M26" s="77">
        <v>0.13955827115374853</v>
      </c>
      <c r="N26" s="15"/>
      <c r="O26" s="56">
        <v>7545.3051487499997</v>
      </c>
      <c r="P26" s="67">
        <v>17.151929141756266</v>
      </c>
      <c r="Q26" s="16"/>
      <c r="R26" s="59">
        <v>13452.293201850001</v>
      </c>
      <c r="S26" s="71">
        <v>30.579648568684508</v>
      </c>
      <c r="T26" s="16"/>
      <c r="U26" s="59">
        <v>5906.9880531000017</v>
      </c>
      <c r="V26" s="17">
        <v>0.43910640100289028</v>
      </c>
      <c r="X26" s="80">
        <v>1133</v>
      </c>
      <c r="Y26" s="73">
        <v>113.3</v>
      </c>
    </row>
    <row r="27" spans="1:25" x14ac:dyDescent="0.25">
      <c r="A27" s="82">
        <v>43713</v>
      </c>
      <c r="B27" s="82">
        <v>43741</v>
      </c>
      <c r="C27" s="13"/>
      <c r="D27" s="31">
        <v>373.8</v>
      </c>
      <c r="E27" s="31">
        <v>444.4</v>
      </c>
      <c r="F27" s="31">
        <v>444.4</v>
      </c>
      <c r="G27" s="80">
        <v>511.7</v>
      </c>
      <c r="H27" s="3"/>
      <c r="I27" s="87">
        <v>15016</v>
      </c>
      <c r="J27" s="87">
        <v>24998</v>
      </c>
      <c r="K27" s="31">
        <v>40014</v>
      </c>
      <c r="L27" s="31"/>
      <c r="M27" s="77">
        <v>0.13398884531310273</v>
      </c>
      <c r="N27" s="15"/>
      <c r="O27" s="56">
        <v>6867.9690391199993</v>
      </c>
      <c r="P27" s="67">
        <v>17.163915227470383</v>
      </c>
      <c r="Q27" s="16"/>
      <c r="R27" s="59">
        <v>12411.915202019998</v>
      </c>
      <c r="S27" s="71">
        <v>31.018931379067322</v>
      </c>
      <c r="T27" s="16"/>
      <c r="U27" s="59">
        <v>5543.9461628999989</v>
      </c>
      <c r="V27" s="17">
        <v>0.44666323227842708</v>
      </c>
      <c r="X27" s="80">
        <v>1264</v>
      </c>
      <c r="Y27" s="73">
        <v>126.4</v>
      </c>
    </row>
    <row r="28" spans="1:25" x14ac:dyDescent="0.25">
      <c r="A28" s="82">
        <v>43741</v>
      </c>
      <c r="B28" s="82">
        <v>43772</v>
      </c>
      <c r="C28" s="13"/>
      <c r="D28" s="31">
        <v>463.1</v>
      </c>
      <c r="E28" s="31">
        <v>460.8</v>
      </c>
      <c r="F28" s="31">
        <v>463.1</v>
      </c>
      <c r="G28" s="80">
        <v>511.7</v>
      </c>
      <c r="H28" s="3"/>
      <c r="I28" s="87">
        <v>17508</v>
      </c>
      <c r="J28" s="87">
        <v>32887</v>
      </c>
      <c r="K28" s="31">
        <v>50395</v>
      </c>
      <c r="L28" s="31"/>
      <c r="M28" s="77">
        <v>0.14626477014416636</v>
      </c>
      <c r="N28" s="15"/>
      <c r="O28" s="56">
        <v>8491.9009534799989</v>
      </c>
      <c r="P28" s="67">
        <v>16.850681522928859</v>
      </c>
      <c r="Q28" s="30"/>
      <c r="R28" s="59">
        <v>14273.138001479998</v>
      </c>
      <c r="S28" s="71">
        <v>28.322528031511059</v>
      </c>
      <c r="T28" s="16"/>
      <c r="U28" s="59">
        <v>5781.237047999999</v>
      </c>
      <c r="V28" s="17">
        <v>0.40504316902145387</v>
      </c>
      <c r="X28" s="80">
        <v>1419</v>
      </c>
      <c r="Y28" s="73">
        <v>141.9</v>
      </c>
    </row>
    <row r="29" spans="1:25" ht="14.25" customHeight="1" x14ac:dyDescent="0.25">
      <c r="A29" s="82">
        <v>43772</v>
      </c>
      <c r="B29" s="82">
        <v>43803</v>
      </c>
      <c r="C29" s="13"/>
      <c r="D29" s="31">
        <v>452.5</v>
      </c>
      <c r="E29" s="31">
        <v>465.1</v>
      </c>
      <c r="F29" s="31">
        <v>465.1</v>
      </c>
      <c r="G29" s="80">
        <v>511.7</v>
      </c>
      <c r="H29" s="3"/>
      <c r="I29" s="87">
        <v>23038</v>
      </c>
      <c r="J29" s="87">
        <v>31745</v>
      </c>
      <c r="K29" s="31">
        <v>54783</v>
      </c>
      <c r="L29" s="31"/>
      <c r="M29" s="77">
        <v>0.15831662979172015</v>
      </c>
      <c r="N29" s="15"/>
      <c r="O29" s="56">
        <v>9381.6678274499991</v>
      </c>
      <c r="P29" s="67">
        <v>17.125144346695141</v>
      </c>
      <c r="Q29" s="30"/>
      <c r="R29" s="59">
        <v>14821.537115249999</v>
      </c>
      <c r="S29" s="71">
        <v>27.05499354772466</v>
      </c>
      <c r="T29" s="16"/>
      <c r="U29" s="59">
        <v>5439.8692878000002</v>
      </c>
      <c r="V29" s="17">
        <v>0.36702463755954667</v>
      </c>
      <c r="X29" s="80">
        <v>1440</v>
      </c>
      <c r="Y29" s="73">
        <v>144</v>
      </c>
    </row>
    <row r="30" spans="1:25" x14ac:dyDescent="0.25">
      <c r="A30" s="82">
        <v>43803</v>
      </c>
      <c r="B30" s="82">
        <v>43836</v>
      </c>
      <c r="C30" s="13"/>
      <c r="D30" s="31">
        <v>523.6</v>
      </c>
      <c r="E30" s="31">
        <v>544.6</v>
      </c>
      <c r="F30" s="31">
        <v>544.6</v>
      </c>
      <c r="G30" s="80">
        <v>544.6</v>
      </c>
      <c r="H30" s="51"/>
      <c r="I30" s="87">
        <v>26748</v>
      </c>
      <c r="J30" s="87">
        <v>36326</v>
      </c>
      <c r="K30" s="135">
        <v>63074</v>
      </c>
      <c r="L30" s="135"/>
      <c r="M30" s="77">
        <v>0.14623372913861343</v>
      </c>
      <c r="N30" s="136"/>
      <c r="O30" s="157">
        <v>10980.739905294544</v>
      </c>
      <c r="P30" s="137">
        <v>17.409296866053438</v>
      </c>
      <c r="Q30" s="138"/>
      <c r="R30" s="139">
        <v>16842.925418219998</v>
      </c>
      <c r="S30" s="140">
        <v>26.703436310080221</v>
      </c>
      <c r="T30" s="141"/>
      <c r="U30" s="139">
        <v>5862.1855129254545</v>
      </c>
      <c r="V30" s="17">
        <v>0.34805031592575825</v>
      </c>
      <c r="W30" s="114"/>
      <c r="X30" s="154">
        <v>1171</v>
      </c>
      <c r="Y30" s="142">
        <v>117.1</v>
      </c>
    </row>
    <row r="31" spans="1:25" x14ac:dyDescent="0.25">
      <c r="A31" s="82">
        <v>43836</v>
      </c>
      <c r="B31" s="82">
        <v>43865</v>
      </c>
      <c r="C31" s="13"/>
      <c r="D31" s="31">
        <v>394.6</v>
      </c>
      <c r="E31" s="31">
        <v>432</v>
      </c>
      <c r="F31" s="31">
        <v>432</v>
      </c>
      <c r="G31" s="80">
        <v>544.6</v>
      </c>
      <c r="H31" s="51"/>
      <c r="I31" s="87">
        <v>16926</v>
      </c>
      <c r="J31" s="87">
        <v>24216</v>
      </c>
      <c r="K31" s="135">
        <v>41142</v>
      </c>
      <c r="L31" s="135"/>
      <c r="M31" s="77">
        <v>0.13683349297573436</v>
      </c>
      <c r="N31" s="136"/>
      <c r="O31" s="157">
        <v>7916.911744770001</v>
      </c>
      <c r="P31" s="137">
        <v>19.242894717733705</v>
      </c>
      <c r="Q31" s="138"/>
      <c r="R31" s="139">
        <v>13628.16768513</v>
      </c>
      <c r="S31" s="140">
        <v>33.124708777234943</v>
      </c>
      <c r="T31" s="141"/>
      <c r="U31" s="139">
        <v>5711.2559403599989</v>
      </c>
      <c r="V31" s="17">
        <v>0.41907731635791939</v>
      </c>
      <c r="W31" s="114"/>
      <c r="X31" s="154">
        <v>1083</v>
      </c>
      <c r="Y31" s="142">
        <v>108.3</v>
      </c>
    </row>
    <row r="32" spans="1:25" x14ac:dyDescent="0.25">
      <c r="A32" s="82">
        <v>43865</v>
      </c>
      <c r="B32" s="82">
        <v>43894</v>
      </c>
      <c r="C32" s="13"/>
      <c r="D32" s="31">
        <v>374.1</v>
      </c>
      <c r="E32" s="31">
        <v>455.9</v>
      </c>
      <c r="F32" s="31">
        <v>455.9</v>
      </c>
      <c r="G32" s="80">
        <v>544.6</v>
      </c>
      <c r="H32" s="51"/>
      <c r="I32" s="87">
        <v>17419</v>
      </c>
      <c r="J32" s="87">
        <v>25159</v>
      </c>
      <c r="K32" s="135">
        <v>42578</v>
      </c>
      <c r="L32" s="135"/>
      <c r="M32" s="77">
        <v>0.13418575862321089</v>
      </c>
      <c r="N32" s="136"/>
      <c r="O32" s="157">
        <v>8175.1105719300003</v>
      </c>
      <c r="P32" s="137">
        <v>19.200316059772653</v>
      </c>
      <c r="Q32" s="138"/>
      <c r="R32" s="139">
        <v>13874.419185195</v>
      </c>
      <c r="S32" s="140">
        <v>32.58588751278829</v>
      </c>
      <c r="T32" s="141"/>
      <c r="U32" s="139">
        <v>5699.3086132649996</v>
      </c>
      <c r="V32" s="17">
        <v>0.41077817652695475</v>
      </c>
      <c r="W32" s="114"/>
      <c r="X32" s="154">
        <v>771</v>
      </c>
      <c r="Y32" s="142">
        <v>77.099999999999994</v>
      </c>
    </row>
    <row r="33" spans="1:25" x14ac:dyDescent="0.25">
      <c r="A33" s="82">
        <v>43894</v>
      </c>
      <c r="B33" s="82">
        <v>43923</v>
      </c>
      <c r="C33" s="13"/>
      <c r="D33" s="31">
        <v>376.4</v>
      </c>
      <c r="E33" s="31">
        <v>367.2</v>
      </c>
      <c r="F33" s="31">
        <v>376.4</v>
      </c>
      <c r="G33" s="80">
        <v>544.6</v>
      </c>
      <c r="H33" s="51"/>
      <c r="I33" s="87">
        <v>10113</v>
      </c>
      <c r="J33" s="87">
        <v>15105</v>
      </c>
      <c r="K33" s="135">
        <v>25218</v>
      </c>
      <c r="L33" s="135"/>
      <c r="M33" s="77">
        <v>9.6261314082597402E-2</v>
      </c>
      <c r="N33" s="136"/>
      <c r="O33" s="157">
        <v>4978.4112177300003</v>
      </c>
      <c r="P33" s="137">
        <v>19.741498999643113</v>
      </c>
      <c r="Q33" s="138"/>
      <c r="R33" s="139">
        <v>10547.319480405</v>
      </c>
      <c r="S33" s="140">
        <v>41.824567691351419</v>
      </c>
      <c r="T33" s="141"/>
      <c r="U33" s="139">
        <v>5568.9082626749996</v>
      </c>
      <c r="V33" s="17">
        <v>0.52799275427477266</v>
      </c>
      <c r="W33" s="114"/>
      <c r="X33" s="154">
        <v>327</v>
      </c>
      <c r="Y33" s="142">
        <v>32.700000000000003</v>
      </c>
    </row>
    <row r="34" spans="1:25" x14ac:dyDescent="0.25">
      <c r="A34" s="82">
        <v>43923</v>
      </c>
      <c r="B34" s="82">
        <v>43956</v>
      </c>
      <c r="C34" s="13"/>
      <c r="D34" s="31">
        <v>262.39999999999998</v>
      </c>
      <c r="E34" s="31">
        <v>260.39999999999998</v>
      </c>
      <c r="F34" s="31">
        <v>262.39999999999998</v>
      </c>
      <c r="G34" s="80">
        <v>544.6</v>
      </c>
      <c r="H34" s="51"/>
      <c r="I34" s="87">
        <v>7198</v>
      </c>
      <c r="J34" s="87">
        <v>8347</v>
      </c>
      <c r="K34" s="135">
        <v>15545</v>
      </c>
      <c r="L34" s="135"/>
      <c r="M34" s="77">
        <v>7.480002001724563E-2</v>
      </c>
      <c r="N34" s="136"/>
      <c r="O34" s="157">
        <v>3265.7529337727269</v>
      </c>
      <c r="P34" s="137">
        <v>21.008381690400302</v>
      </c>
      <c r="Q34" s="138"/>
      <c r="R34" s="139">
        <v>7275.6878843245458</v>
      </c>
      <c r="S34" s="140">
        <v>46.804039140074273</v>
      </c>
      <c r="T34" s="141"/>
      <c r="U34" s="139">
        <v>4009.9349505518189</v>
      </c>
      <c r="V34" s="17">
        <v>0.55114169468308494</v>
      </c>
      <c r="W34" s="114"/>
      <c r="X34" s="154">
        <v>542</v>
      </c>
      <c r="Y34" s="142">
        <v>54.2</v>
      </c>
    </row>
    <row r="35" spans="1:25" x14ac:dyDescent="0.25">
      <c r="A35" s="82">
        <v>43956</v>
      </c>
      <c r="B35" s="82">
        <v>43986</v>
      </c>
      <c r="C35" s="13"/>
      <c r="D35" s="31">
        <v>385.6</v>
      </c>
      <c r="E35" s="31">
        <v>309.60000000000002</v>
      </c>
      <c r="F35" s="31">
        <v>385.6</v>
      </c>
      <c r="G35" s="80">
        <v>544.6</v>
      </c>
      <c r="H35" s="51"/>
      <c r="I35" s="87">
        <v>10403</v>
      </c>
      <c r="J35" s="87">
        <v>11027</v>
      </c>
      <c r="K35" s="135">
        <v>21430</v>
      </c>
      <c r="L35" s="135"/>
      <c r="M35" s="77">
        <v>7.7188508529276167E-2</v>
      </c>
      <c r="N35" s="136"/>
      <c r="O35" s="157">
        <v>4421.6100710999999</v>
      </c>
      <c r="P35" s="137">
        <v>20.632804811479236</v>
      </c>
      <c r="Q35" s="138"/>
      <c r="R35" s="139">
        <v>10463.49695217</v>
      </c>
      <c r="S35" s="140">
        <v>48.82639735030331</v>
      </c>
      <c r="T35" s="141"/>
      <c r="U35" s="139">
        <v>6041.8868810700005</v>
      </c>
      <c r="V35" s="17">
        <v>0.57742520580722179</v>
      </c>
      <c r="W35" s="114"/>
      <c r="X35" s="154">
        <v>760</v>
      </c>
      <c r="Y35" s="142">
        <v>76</v>
      </c>
    </row>
    <row r="36" spans="1:25" x14ac:dyDescent="0.25">
      <c r="A36" s="82">
        <v>43986</v>
      </c>
      <c r="B36" s="82">
        <v>44018</v>
      </c>
      <c r="C36" s="13"/>
      <c r="D36" s="31">
        <v>336.4</v>
      </c>
      <c r="E36" s="31">
        <v>382.5</v>
      </c>
      <c r="F36" s="31">
        <v>382.5</v>
      </c>
      <c r="G36" s="80">
        <v>544.6</v>
      </c>
      <c r="H36" s="51"/>
      <c r="I36" s="87">
        <v>14585</v>
      </c>
      <c r="J36" s="87">
        <v>19987</v>
      </c>
      <c r="K36" s="135">
        <v>34572</v>
      </c>
      <c r="L36" s="135"/>
      <c r="M36" s="77">
        <v>0.11768790849673202</v>
      </c>
      <c r="N36" s="136"/>
      <c r="O36" s="157">
        <v>6812.7247120603124</v>
      </c>
      <c r="P36" s="137">
        <v>19.70590278855812</v>
      </c>
      <c r="Q36" s="138"/>
      <c r="R36" s="139">
        <v>12109.421881022814</v>
      </c>
      <c r="S36" s="140">
        <v>35.02667442156315</v>
      </c>
      <c r="T36" s="141"/>
      <c r="U36" s="139">
        <v>5296.6971689625016</v>
      </c>
      <c r="V36" s="17">
        <v>0.43740297604654266</v>
      </c>
      <c r="W36" s="114"/>
      <c r="X36" s="154">
        <v>902</v>
      </c>
      <c r="Y36" s="142">
        <v>90.2</v>
      </c>
    </row>
    <row r="37" spans="1:25" x14ac:dyDescent="0.25">
      <c r="A37" s="82">
        <v>44018</v>
      </c>
      <c r="B37" s="82">
        <v>44048</v>
      </c>
      <c r="C37" s="13"/>
      <c r="D37" s="31">
        <v>490.2</v>
      </c>
      <c r="E37" s="31">
        <v>405.8</v>
      </c>
      <c r="F37" s="31">
        <v>490.2</v>
      </c>
      <c r="G37" s="80">
        <v>544.6</v>
      </c>
      <c r="H37" s="51"/>
      <c r="I37" s="87">
        <v>18258</v>
      </c>
      <c r="J37" s="87">
        <v>21700</v>
      </c>
      <c r="K37" s="135">
        <v>39958</v>
      </c>
      <c r="L37" s="135"/>
      <c r="M37" s="77">
        <v>0.11321342762591233</v>
      </c>
      <c r="N37" s="136"/>
      <c r="O37" s="157">
        <v>6936.9195089100003</v>
      </c>
      <c r="P37" s="137">
        <v>17.360527325967269</v>
      </c>
      <c r="Q37" s="138"/>
      <c r="R37" s="139">
        <v>14190.16817691</v>
      </c>
      <c r="S37" s="140">
        <v>35.512708786500824</v>
      </c>
      <c r="T37" s="141"/>
      <c r="U37" s="139">
        <v>7253.2486679999993</v>
      </c>
      <c r="V37" s="17">
        <v>0.51114606800801432</v>
      </c>
      <c r="W37" s="114"/>
      <c r="X37" s="154">
        <v>1376</v>
      </c>
      <c r="Y37" s="142">
        <v>137.6</v>
      </c>
    </row>
    <row r="38" spans="1:25" x14ac:dyDescent="0.25">
      <c r="A38" s="82">
        <v>44048</v>
      </c>
      <c r="B38" s="82">
        <v>44077</v>
      </c>
      <c r="C38" s="13"/>
      <c r="D38" s="31">
        <v>625.29999999999995</v>
      </c>
      <c r="E38" s="31">
        <v>561.9</v>
      </c>
      <c r="F38" s="31">
        <v>625.29999999999995</v>
      </c>
      <c r="G38" s="80">
        <v>625.29999999999995</v>
      </c>
      <c r="H38" s="51"/>
      <c r="I38" s="87">
        <v>19768</v>
      </c>
      <c r="J38" s="87">
        <v>28534</v>
      </c>
      <c r="K38" s="135">
        <v>48302</v>
      </c>
      <c r="L38" s="135"/>
      <c r="M38" s="77">
        <v>0.11098580727227943</v>
      </c>
      <c r="N38" s="136"/>
      <c r="O38" s="157">
        <v>8180.9342553899996</v>
      </c>
      <c r="P38" s="137">
        <v>16.937050754399401</v>
      </c>
      <c r="Q38" s="138"/>
      <c r="R38" s="139">
        <v>17385.685684830001</v>
      </c>
      <c r="S38" s="140">
        <v>35.993718034097974</v>
      </c>
      <c r="T38" s="141"/>
      <c r="U38" s="139">
        <v>9204.7514294400025</v>
      </c>
      <c r="V38" s="17">
        <v>0.52944425640178638</v>
      </c>
      <c r="W38" s="114"/>
      <c r="X38" s="154">
        <v>1011</v>
      </c>
      <c r="Y38" s="142">
        <v>101.1</v>
      </c>
    </row>
    <row r="39" spans="1:25" x14ac:dyDescent="0.25">
      <c r="A39" s="82">
        <v>44077</v>
      </c>
      <c r="B39" s="82">
        <v>44109</v>
      </c>
      <c r="C39" s="13"/>
      <c r="D39" s="31">
        <v>433.2</v>
      </c>
      <c r="E39" s="31">
        <v>424.5</v>
      </c>
      <c r="F39" s="31">
        <v>433.2</v>
      </c>
      <c r="G39" s="80">
        <v>625.29999999999995</v>
      </c>
      <c r="H39" s="51"/>
      <c r="I39" s="87">
        <v>17539</v>
      </c>
      <c r="J39" s="87">
        <v>27305</v>
      </c>
      <c r="K39" s="135">
        <v>44844</v>
      </c>
      <c r="L39" s="135"/>
      <c r="M39" s="77">
        <v>0.13478906971375809</v>
      </c>
      <c r="N39" s="136"/>
      <c r="O39" s="157">
        <v>7575.6940018800005</v>
      </c>
      <c r="P39" s="137">
        <v>16.893439483275355</v>
      </c>
      <c r="Q39" s="138"/>
      <c r="R39" s="139">
        <v>13533.093762930001</v>
      </c>
      <c r="S39" s="140">
        <v>30.178159314356439</v>
      </c>
      <c r="T39" s="141"/>
      <c r="U39" s="139">
        <v>5957.3997610500001</v>
      </c>
      <c r="V39" s="17">
        <v>0.44020974548839492</v>
      </c>
      <c r="W39" s="114"/>
      <c r="X39" s="154">
        <v>1335</v>
      </c>
      <c r="Y39" s="142">
        <v>133.5</v>
      </c>
    </row>
    <row r="40" spans="1:25" x14ac:dyDescent="0.25">
      <c r="A40" s="82">
        <v>44109</v>
      </c>
      <c r="B40" s="82">
        <v>44138</v>
      </c>
      <c r="C40" s="13"/>
      <c r="D40" s="31">
        <v>446.7</v>
      </c>
      <c r="E40" s="31">
        <v>500</v>
      </c>
      <c r="F40" s="31">
        <v>500</v>
      </c>
      <c r="G40" s="80">
        <v>625.29999999999995</v>
      </c>
      <c r="H40" s="51"/>
      <c r="I40" s="87">
        <v>20402</v>
      </c>
      <c r="J40" s="87">
        <v>28658</v>
      </c>
      <c r="K40" s="135">
        <v>49060</v>
      </c>
      <c r="L40" s="135"/>
      <c r="M40" s="77">
        <v>0.14097701149425287</v>
      </c>
      <c r="N40" s="136"/>
      <c r="O40" s="157">
        <v>8321.7376778999987</v>
      </c>
      <c r="P40" s="137">
        <v>16.962367871789645</v>
      </c>
      <c r="Q40" s="138"/>
      <c r="R40" s="139">
        <v>14916.960907680001</v>
      </c>
      <c r="S40" s="140">
        <v>30.405546081695885</v>
      </c>
      <c r="T40" s="141"/>
      <c r="U40" s="139">
        <v>6595.2232297800019</v>
      </c>
      <c r="V40" s="17">
        <v>0.44212914886600324</v>
      </c>
      <c r="W40" s="114"/>
      <c r="X40" s="154">
        <v>1058</v>
      </c>
      <c r="Y40" s="142">
        <v>105.8</v>
      </c>
    </row>
    <row r="41" spans="1:25" x14ac:dyDescent="0.25">
      <c r="A41" s="82">
        <v>44138</v>
      </c>
      <c r="B41" s="82">
        <v>44171</v>
      </c>
      <c r="C41" s="13"/>
      <c r="D41" s="31">
        <v>387.9</v>
      </c>
      <c r="E41" s="31">
        <v>439.5</v>
      </c>
      <c r="F41" s="31">
        <v>439.5</v>
      </c>
      <c r="G41" s="80">
        <v>625.29999999999995</v>
      </c>
      <c r="H41" s="51"/>
      <c r="I41" s="87">
        <v>17830</v>
      </c>
      <c r="J41" s="87">
        <v>26794</v>
      </c>
      <c r="K41" s="135">
        <v>44624</v>
      </c>
      <c r="L41" s="135"/>
      <c r="M41" s="77">
        <v>0.12819894048562991</v>
      </c>
      <c r="N41" s="136"/>
      <c r="O41" s="157">
        <v>7561.3997110800001</v>
      </c>
      <c r="P41" s="137">
        <v>16.944692791054141</v>
      </c>
      <c r="Q41" s="138"/>
      <c r="R41" s="139">
        <v>13230.14296212</v>
      </c>
      <c r="S41" s="140">
        <v>29.648043568752243</v>
      </c>
      <c r="T41" s="141"/>
      <c r="U41" s="139">
        <v>5668.7432510400004</v>
      </c>
      <c r="V41" s="17">
        <v>0.428471806183086</v>
      </c>
      <c r="W41" s="114"/>
      <c r="X41" s="154">
        <v>1147</v>
      </c>
      <c r="Y41" s="142">
        <v>114.7</v>
      </c>
    </row>
    <row r="42" spans="1:25" ht="17.25" x14ac:dyDescent="0.4">
      <c r="A42" s="82"/>
      <c r="B42" s="82"/>
      <c r="C42" s="13"/>
      <c r="D42" s="31"/>
      <c r="E42" s="31"/>
      <c r="F42" s="31"/>
      <c r="G42" s="80"/>
      <c r="H42" s="51"/>
      <c r="I42" s="87"/>
      <c r="J42" s="87"/>
      <c r="K42" s="33"/>
      <c r="L42" s="31"/>
      <c r="M42" s="78"/>
      <c r="N42" s="15"/>
      <c r="O42" s="57"/>
      <c r="P42" s="84"/>
      <c r="Q42" s="30"/>
      <c r="R42" s="60"/>
      <c r="S42" s="72"/>
      <c r="T42" s="16"/>
      <c r="U42" s="60"/>
      <c r="V42" s="61"/>
      <c r="X42" s="2"/>
      <c r="Y42" s="74"/>
    </row>
    <row r="43" spans="1:25" x14ac:dyDescent="0.25">
      <c r="A43" s="18"/>
      <c r="B43" s="209" t="s">
        <v>122</v>
      </c>
      <c r="C43" s="116"/>
      <c r="D43" s="117">
        <v>398.5</v>
      </c>
      <c r="E43" s="117">
        <v>438.375</v>
      </c>
      <c r="F43" s="117">
        <v>443.88750000000005</v>
      </c>
      <c r="G43" s="117">
        <v>511.69999999999993</v>
      </c>
      <c r="H43" s="116"/>
      <c r="I43" s="117">
        <v>17097.625</v>
      </c>
      <c r="J43" s="117">
        <v>26587.875</v>
      </c>
      <c r="K43" s="117">
        <v>43685.5</v>
      </c>
      <c r="L43" s="117"/>
      <c r="M43" s="194">
        <v>0.13368022180734115</v>
      </c>
      <c r="N43" s="119"/>
      <c r="O43" s="196">
        <v>7891.0081294420315</v>
      </c>
      <c r="P43" s="121">
        <v>18.063220357880834</v>
      </c>
      <c r="Q43" s="122"/>
      <c r="R43" s="196">
        <v>13381.517081182617</v>
      </c>
      <c r="S43" s="123">
        <v>30.631484316724354</v>
      </c>
      <c r="T43" s="124"/>
      <c r="U43" s="196">
        <v>5490.5089517405868</v>
      </c>
      <c r="V43" s="125">
        <v>0.41030541742247301</v>
      </c>
      <c r="W43" s="126"/>
      <c r="X43" s="203">
        <v>1193.75</v>
      </c>
      <c r="Y43" s="205">
        <v>119.37499999999999</v>
      </c>
    </row>
    <row r="44" spans="1:25" ht="5.25" customHeight="1" x14ac:dyDescent="0.25">
      <c r="A44" s="18"/>
      <c r="B44" s="181"/>
      <c r="C44" s="18"/>
      <c r="D44" s="204"/>
      <c r="E44" s="204"/>
      <c r="F44" s="204"/>
      <c r="G44" s="204"/>
      <c r="H44" s="18"/>
      <c r="I44" s="31"/>
      <c r="J44" s="31"/>
      <c r="K44" s="31"/>
      <c r="L44" s="31"/>
      <c r="M44" s="182"/>
      <c r="N44" s="19"/>
      <c r="O44" s="189"/>
      <c r="P44" s="67"/>
      <c r="Q44" s="30"/>
      <c r="R44" s="189"/>
      <c r="S44" s="71"/>
      <c r="T44" s="22"/>
      <c r="U44" s="189"/>
      <c r="V44" s="17"/>
      <c r="W44" s="89"/>
      <c r="X44" s="20"/>
      <c r="Y44" s="184"/>
    </row>
    <row r="45" spans="1:25" x14ac:dyDescent="0.25">
      <c r="A45" s="18"/>
      <c r="B45" s="181" t="s">
        <v>123</v>
      </c>
      <c r="C45" s="248"/>
      <c r="D45" s="20">
        <v>419.7</v>
      </c>
      <c r="E45" s="20">
        <v>423.6583333333333</v>
      </c>
      <c r="F45" s="20">
        <v>443.96666666666664</v>
      </c>
      <c r="G45" s="20">
        <v>571.50000000000011</v>
      </c>
      <c r="H45" s="248"/>
      <c r="I45" s="20">
        <v>16432.416666666668</v>
      </c>
      <c r="J45" s="20">
        <v>22763.166666666668</v>
      </c>
      <c r="K45" s="20">
        <v>39195.583333333336</v>
      </c>
      <c r="L45" s="20"/>
      <c r="M45" s="182">
        <v>0.11761291570460354</v>
      </c>
      <c r="N45" s="19"/>
      <c r="O45" s="189">
        <v>7093.9955259847984</v>
      </c>
      <c r="P45" s="232">
        <v>18.098966574001231</v>
      </c>
      <c r="Q45" s="238"/>
      <c r="R45" s="189">
        <v>13166.457498411446</v>
      </c>
      <c r="S45" s="193">
        <v>33.591686559271636</v>
      </c>
      <c r="T45" s="22"/>
      <c r="U45" s="189">
        <v>6072.4619724266477</v>
      </c>
      <c r="V45" s="183">
        <v>0.46120697030004465</v>
      </c>
      <c r="W45" s="247"/>
      <c r="X45" s="20">
        <v>956.91666666666663</v>
      </c>
      <c r="Y45" s="192">
        <v>95.691666666666677</v>
      </c>
    </row>
    <row r="46" spans="1:25" ht="6" customHeight="1" x14ac:dyDescent="0.25">
      <c r="A46" s="18"/>
      <c r="B46" s="181"/>
      <c r="C46" s="248"/>
      <c r="D46" s="252"/>
      <c r="E46" s="252"/>
      <c r="F46" s="252"/>
      <c r="G46" s="252"/>
      <c r="H46" s="248"/>
      <c r="I46" s="20"/>
      <c r="J46" s="20"/>
      <c r="K46" s="20"/>
      <c r="L46" s="20"/>
      <c r="M46" s="182"/>
      <c r="N46" s="19"/>
      <c r="O46" s="189"/>
      <c r="P46" s="232"/>
      <c r="Q46" s="238"/>
      <c r="R46" s="35"/>
      <c r="S46" s="193"/>
      <c r="T46" s="22"/>
      <c r="U46" s="35"/>
      <c r="V46" s="183"/>
      <c r="W46" s="247"/>
      <c r="X46" s="20"/>
      <c r="Y46" s="184"/>
    </row>
    <row r="47" spans="1:25" x14ac:dyDescent="0.25">
      <c r="B47" s="129" t="s">
        <v>73</v>
      </c>
      <c r="C47" s="249"/>
      <c r="D47" s="132">
        <v>625.29999999999995</v>
      </c>
      <c r="E47" s="132">
        <v>561.9</v>
      </c>
      <c r="F47" s="132">
        <v>625.29999999999995</v>
      </c>
      <c r="G47" s="132">
        <v>625.29999999999995</v>
      </c>
      <c r="H47" s="131"/>
      <c r="I47" s="131"/>
      <c r="J47" s="131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132">
        <v>1440</v>
      </c>
      <c r="Y47" s="133">
        <v>144</v>
      </c>
    </row>
    <row r="48" spans="1:25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</row>
    <row r="49" spans="1:15" x14ac:dyDescent="0.25">
      <c r="A49" s="3" t="s">
        <v>85</v>
      </c>
      <c r="B49" t="s">
        <v>115</v>
      </c>
      <c r="K49" s="20"/>
      <c r="L49" s="20"/>
      <c r="M49" s="21"/>
      <c r="O49" s="23"/>
    </row>
  </sheetData>
  <pageMargins left="0.7" right="0.7" top="0.75" bottom="0.75" header="0.3" footer="0.3"/>
  <pageSetup scale="6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DD39-F6A3-492E-A353-48CAF558B8DC}">
  <sheetPr>
    <tabColor rgb="FFC00000"/>
    <pageSetUpPr fitToPage="1"/>
  </sheetPr>
  <dimension ref="A1:Y49"/>
  <sheetViews>
    <sheetView topLeftCell="C1" zoomScale="75" zoomScaleNormal="75" workbookViewId="0">
      <selection activeCell="S44" sqref="S44"/>
    </sheetView>
  </sheetViews>
  <sheetFormatPr defaultRowHeight="15" x14ac:dyDescent="0.25"/>
  <cols>
    <col min="1" max="1" width="14.85546875" customWidth="1"/>
    <col min="2" max="2" width="17.140625" customWidth="1"/>
    <col min="3" max="3" width="2.28515625" customWidth="1"/>
    <col min="4" max="4" width="9.5703125" customWidth="1"/>
    <col min="5" max="5" width="10.5703125" customWidth="1"/>
    <col min="6" max="6" width="7.85546875" customWidth="1"/>
    <col min="7" max="7" width="8.7109375" customWidth="1"/>
    <col min="8" max="8" width="3.28515625" customWidth="1"/>
    <col min="9" max="9" width="9.42578125" customWidth="1"/>
    <col min="10" max="10" width="9" customWidth="1"/>
    <col min="11" max="11" width="10.5703125" customWidth="1"/>
    <col min="12" max="12" width="2.140625" customWidth="1"/>
    <col min="13" max="13" width="9.85546875" customWidth="1"/>
    <col min="14" max="14" width="1.28515625" customWidth="1"/>
    <col min="15" max="15" width="11.42578125" customWidth="1"/>
    <col min="16" max="16" width="10.5703125" customWidth="1"/>
    <col min="17" max="17" width="2.5703125" customWidth="1"/>
    <col min="18" max="18" width="9.7109375" customWidth="1"/>
    <col min="19" max="19" width="9.140625" customWidth="1"/>
    <col min="20" max="20" width="2.42578125" customWidth="1"/>
    <col min="21" max="21" width="11.140625" bestFit="1" customWidth="1"/>
    <col min="22" max="22" width="8.42578125" bestFit="1" customWidth="1"/>
    <col min="23" max="23" width="3.140625" customWidth="1"/>
    <col min="24" max="24" width="10.140625" customWidth="1"/>
    <col min="25" max="25" width="10.85546875" customWidth="1"/>
  </cols>
  <sheetData>
    <row r="1" spans="1:25" x14ac:dyDescent="0.25">
      <c r="Y1" s="6" t="s">
        <v>99</v>
      </c>
    </row>
    <row r="2" spans="1:25" x14ac:dyDescent="0.25">
      <c r="Y2" s="6" t="s">
        <v>100</v>
      </c>
    </row>
    <row r="3" spans="1:25" x14ac:dyDescent="0.25">
      <c r="Y3" s="6" t="s">
        <v>113</v>
      </c>
    </row>
    <row r="4" spans="1:25" x14ac:dyDescent="0.25">
      <c r="Y4" s="109" t="s">
        <v>165</v>
      </c>
    </row>
    <row r="5" spans="1:25" x14ac:dyDescent="0.25">
      <c r="Y5" s="109" t="s">
        <v>101</v>
      </c>
    </row>
    <row r="6" spans="1:25" x14ac:dyDescent="0.25">
      <c r="Y6" s="6" t="s">
        <v>151</v>
      </c>
    </row>
    <row r="7" spans="1:25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x14ac:dyDescent="0.25">
      <c r="A8" s="1" t="s">
        <v>14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x14ac:dyDescent="0.25">
      <c r="B9" s="6" t="s">
        <v>66</v>
      </c>
      <c r="C9" s="3"/>
      <c r="D9" s="7" t="s">
        <v>79</v>
      </c>
      <c r="E9" s="7"/>
      <c r="F9" s="7"/>
    </row>
    <row r="10" spans="1:25" x14ac:dyDescent="0.25">
      <c r="B10" s="6" t="s">
        <v>32</v>
      </c>
      <c r="D10" t="s">
        <v>42</v>
      </c>
    </row>
    <row r="11" spans="1:25" x14ac:dyDescent="0.25">
      <c r="B11" s="6" t="s">
        <v>67</v>
      </c>
      <c r="D11" s="26">
        <v>56</v>
      </c>
      <c r="E11" s="26"/>
      <c r="F11" s="26"/>
      <c r="G11" s="26"/>
      <c r="H11" s="26"/>
      <c r="I11" s="26"/>
      <c r="J11" s="26"/>
    </row>
    <row r="12" spans="1:25" x14ac:dyDescent="0.25">
      <c r="B12" s="6" t="s">
        <v>68</v>
      </c>
      <c r="D12" s="26" t="s">
        <v>80</v>
      </c>
      <c r="E12" s="26"/>
      <c r="F12" s="26"/>
      <c r="G12" s="26"/>
      <c r="H12" s="26"/>
      <c r="I12" s="26"/>
      <c r="J12" s="26"/>
    </row>
    <row r="13" spans="1:25" x14ac:dyDescent="0.25">
      <c r="B13" s="6" t="s">
        <v>1</v>
      </c>
      <c r="D13" s="26">
        <v>16</v>
      </c>
      <c r="E13" s="26"/>
      <c r="F13" s="26"/>
      <c r="G13" s="26"/>
      <c r="H13" s="26"/>
      <c r="I13" s="26"/>
      <c r="J13" s="26"/>
    </row>
    <row r="14" spans="1:25" x14ac:dyDescent="0.25">
      <c r="B14" s="6" t="s">
        <v>2</v>
      </c>
      <c r="D14" s="26">
        <v>150</v>
      </c>
      <c r="E14" s="26"/>
      <c r="F14" s="26"/>
      <c r="G14" s="26"/>
      <c r="H14" s="26"/>
      <c r="I14" s="26"/>
      <c r="J14" s="26"/>
    </row>
    <row r="15" spans="1:25" x14ac:dyDescent="0.25">
      <c r="B15" s="6" t="s">
        <v>69</v>
      </c>
      <c r="D15" s="26">
        <v>1280</v>
      </c>
      <c r="E15" s="26"/>
      <c r="F15" s="26"/>
      <c r="G15" s="26"/>
      <c r="H15" s="26"/>
      <c r="I15" s="26"/>
      <c r="J15" s="26"/>
    </row>
    <row r="16" spans="1:25" x14ac:dyDescent="0.25">
      <c r="B16" s="6" t="s">
        <v>70</v>
      </c>
      <c r="C16" s="2"/>
      <c r="D16" s="28" t="s">
        <v>82</v>
      </c>
      <c r="E16" s="28"/>
      <c r="F16" s="28"/>
      <c r="G16" s="28"/>
      <c r="H16" s="28"/>
      <c r="I16" s="28"/>
      <c r="J16" s="28"/>
      <c r="K16" s="2"/>
      <c r="L16" s="2"/>
      <c r="M16" s="2"/>
      <c r="N16" s="2"/>
      <c r="O16" s="2"/>
      <c r="P16" s="2"/>
      <c r="Q16" s="2"/>
    </row>
    <row r="17" spans="1:25" x14ac:dyDescent="0.25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4"/>
      <c r="Q17" s="4"/>
    </row>
    <row r="18" spans="1:25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25" x14ac:dyDescent="0.25">
      <c r="B19" s="8"/>
      <c r="D19" s="3"/>
      <c r="E19" s="3"/>
      <c r="F19" s="3"/>
      <c r="G19" s="3"/>
      <c r="H19" s="3"/>
      <c r="I19" s="3"/>
      <c r="J19" s="3"/>
      <c r="M19" s="3" t="s">
        <v>33</v>
      </c>
      <c r="X19" s="3"/>
    </row>
    <row r="20" spans="1:25" ht="15.75" thickBot="1" x14ac:dyDescent="0.3">
      <c r="A20" s="9" t="s">
        <v>21</v>
      </c>
      <c r="B20" s="10"/>
      <c r="D20" s="3" t="s">
        <v>86</v>
      </c>
      <c r="E20" s="3" t="s">
        <v>87</v>
      </c>
      <c r="F20" s="3" t="s">
        <v>65</v>
      </c>
      <c r="G20" s="3" t="s">
        <v>83</v>
      </c>
      <c r="H20" s="3"/>
      <c r="I20" s="3" t="s">
        <v>86</v>
      </c>
      <c r="J20" s="3" t="s">
        <v>87</v>
      </c>
      <c r="K20" s="3" t="s">
        <v>20</v>
      </c>
      <c r="L20" s="3"/>
      <c r="M20" s="3" t="s">
        <v>24</v>
      </c>
      <c r="O20" s="10" t="s">
        <v>78</v>
      </c>
      <c r="P20" s="10"/>
      <c r="R20" s="10" t="s">
        <v>89</v>
      </c>
      <c r="S20" s="10"/>
      <c r="X20" s="50" t="s">
        <v>84</v>
      </c>
      <c r="Y20" s="10"/>
    </row>
    <row r="21" spans="1:25" x14ac:dyDescent="0.25">
      <c r="A21" s="11" t="s">
        <v>25</v>
      </c>
      <c r="B21" s="11" t="s">
        <v>26</v>
      </c>
      <c r="C21" s="11"/>
      <c r="D21" s="11" t="s">
        <v>88</v>
      </c>
      <c r="E21" s="11" t="s">
        <v>88</v>
      </c>
      <c r="F21" s="11" t="s">
        <v>88</v>
      </c>
      <c r="G21" s="11" t="s">
        <v>88</v>
      </c>
      <c r="H21" s="11"/>
      <c r="I21" s="11" t="s">
        <v>28</v>
      </c>
      <c r="J21" s="11" t="s">
        <v>28</v>
      </c>
      <c r="K21" s="11" t="s">
        <v>28</v>
      </c>
      <c r="L21" s="11"/>
      <c r="M21" s="12" t="s">
        <v>29</v>
      </c>
      <c r="N21" s="11"/>
      <c r="O21" s="11" t="s">
        <v>77</v>
      </c>
      <c r="P21" s="11" t="s">
        <v>71</v>
      </c>
      <c r="Q21" s="11"/>
      <c r="R21" s="11" t="s">
        <v>76</v>
      </c>
      <c r="S21" s="11" t="s">
        <v>71</v>
      </c>
      <c r="T21" s="11"/>
      <c r="U21" s="11" t="s">
        <v>30</v>
      </c>
      <c r="V21" s="11" t="s">
        <v>31</v>
      </c>
      <c r="X21" s="2" t="s">
        <v>74</v>
      </c>
      <c r="Y21" s="12" t="s">
        <v>75</v>
      </c>
    </row>
    <row r="22" spans="1:25" x14ac:dyDescent="0.25">
      <c r="A22" s="82">
        <v>43585</v>
      </c>
      <c r="B22" s="82">
        <v>43615</v>
      </c>
      <c r="C22" s="13"/>
      <c r="D22" s="31">
        <v>629.29999999999995</v>
      </c>
      <c r="E22" s="31">
        <v>570.20000000000005</v>
      </c>
      <c r="F22" s="31">
        <v>629.29999999999995</v>
      </c>
      <c r="G22" s="80">
        <v>629.29999999999995</v>
      </c>
      <c r="H22" s="3"/>
      <c r="I22" s="87">
        <v>24020</v>
      </c>
      <c r="J22" s="87">
        <v>38969</v>
      </c>
      <c r="K22" s="31">
        <v>62989</v>
      </c>
      <c r="L22" s="31"/>
      <c r="M22" s="77">
        <v>0.13901910411921536</v>
      </c>
      <c r="N22" s="15"/>
      <c r="O22" s="58">
        <v>12445.129062104999</v>
      </c>
      <c r="P22" s="67">
        <v>19.75762285812602</v>
      </c>
      <c r="Q22" s="30"/>
      <c r="R22" s="58">
        <v>19698.090776534998</v>
      </c>
      <c r="S22" s="71">
        <v>31.272270994197399</v>
      </c>
      <c r="T22" s="16"/>
      <c r="U22" s="34">
        <v>7252.9617144299991</v>
      </c>
      <c r="V22" s="17">
        <v>0.3682063300809823</v>
      </c>
      <c r="X22" s="80">
        <v>1564</v>
      </c>
      <c r="Y22" s="73">
        <v>97.75</v>
      </c>
    </row>
    <row r="23" spans="1:25" x14ac:dyDescent="0.25">
      <c r="A23" s="82">
        <v>43615</v>
      </c>
      <c r="B23" s="82">
        <v>43643</v>
      </c>
      <c r="C23" s="13"/>
      <c r="D23" s="31">
        <v>433.4</v>
      </c>
      <c r="E23" s="31">
        <v>525.6</v>
      </c>
      <c r="F23" s="31">
        <v>525.6</v>
      </c>
      <c r="G23" s="80">
        <v>629.29999999999995</v>
      </c>
      <c r="H23" s="3"/>
      <c r="I23" s="87">
        <v>24739</v>
      </c>
      <c r="J23" s="87">
        <v>37828</v>
      </c>
      <c r="K23" s="31">
        <v>62567</v>
      </c>
      <c r="L23" s="31"/>
      <c r="M23" s="77">
        <v>0.17714165670073204</v>
      </c>
      <c r="N23" s="15"/>
      <c r="O23" s="56">
        <v>12405.151118685</v>
      </c>
      <c r="P23" s="67">
        <v>19.826987259553757</v>
      </c>
      <c r="Q23" s="30"/>
      <c r="R23" s="59">
        <v>18026.506404975</v>
      </c>
      <c r="S23" s="71">
        <v>28.811524293916925</v>
      </c>
      <c r="T23" s="16"/>
      <c r="U23" s="59">
        <v>5621.3552862899996</v>
      </c>
      <c r="V23" s="17">
        <v>0.31183830965375542</v>
      </c>
      <c r="X23" s="80">
        <v>1614</v>
      </c>
      <c r="Y23" s="73">
        <v>100.875</v>
      </c>
    </row>
    <row r="24" spans="1:25" x14ac:dyDescent="0.25">
      <c r="A24" s="82">
        <v>43643</v>
      </c>
      <c r="B24" s="82">
        <v>43675</v>
      </c>
      <c r="C24" s="13"/>
      <c r="D24" s="31">
        <v>519</v>
      </c>
      <c r="E24" s="31">
        <v>743.3</v>
      </c>
      <c r="F24" s="31">
        <v>743.3</v>
      </c>
      <c r="G24" s="80">
        <v>743.3</v>
      </c>
      <c r="H24" s="3"/>
      <c r="I24" s="87">
        <v>27264</v>
      </c>
      <c r="J24" s="87">
        <v>50841</v>
      </c>
      <c r="K24" s="31">
        <v>78105</v>
      </c>
      <c r="L24" s="31"/>
      <c r="M24" s="77">
        <v>0.13682122796986412</v>
      </c>
      <c r="N24" s="15"/>
      <c r="O24" s="56">
        <v>13179.499010031093</v>
      </c>
      <c r="P24" s="67">
        <v>16.874078496935017</v>
      </c>
      <c r="Q24" s="30"/>
      <c r="R24" s="59">
        <v>19877.026032423284</v>
      </c>
      <c r="S24" s="71">
        <v>25.449108293224871</v>
      </c>
      <c r="T24" s="16"/>
      <c r="U24" s="59">
        <v>6697.5270223921907</v>
      </c>
      <c r="V24" s="17">
        <v>0.33694814362406256</v>
      </c>
      <c r="X24" s="80">
        <v>1767</v>
      </c>
      <c r="Y24" s="73">
        <v>110.4375</v>
      </c>
    </row>
    <row r="25" spans="1:25" x14ac:dyDescent="0.25">
      <c r="A25" s="82">
        <v>43675</v>
      </c>
      <c r="B25" s="82">
        <v>43705</v>
      </c>
      <c r="C25" s="13"/>
      <c r="D25" s="31">
        <v>494.8</v>
      </c>
      <c r="E25" s="31">
        <v>599</v>
      </c>
      <c r="F25" s="31">
        <v>599</v>
      </c>
      <c r="G25" s="80">
        <v>743.3</v>
      </c>
      <c r="H25" s="3"/>
      <c r="I25" s="87">
        <v>25655</v>
      </c>
      <c r="J25" s="87">
        <v>42624</v>
      </c>
      <c r="K25" s="31">
        <v>68279</v>
      </c>
      <c r="L25" s="31"/>
      <c r="M25" s="77">
        <v>0.15831710257837137</v>
      </c>
      <c r="N25" s="15"/>
      <c r="O25" s="56">
        <v>11464.601396534998</v>
      </c>
      <c r="P25" s="67">
        <v>16.790816204887296</v>
      </c>
      <c r="Q25" s="16"/>
      <c r="R25" s="59">
        <v>18511.719729435001</v>
      </c>
      <c r="S25" s="71">
        <v>27.111878805247585</v>
      </c>
      <c r="T25" s="16"/>
      <c r="U25" s="59">
        <v>7047.1183329000032</v>
      </c>
      <c r="V25" s="17">
        <v>0.38068415230458386</v>
      </c>
      <c r="X25" s="80">
        <v>1749</v>
      </c>
      <c r="Y25" s="73">
        <v>109.3125</v>
      </c>
    </row>
    <row r="26" spans="1:25" x14ac:dyDescent="0.25">
      <c r="A26" s="82">
        <v>43705</v>
      </c>
      <c r="B26" s="82">
        <v>43737</v>
      </c>
      <c r="C26" s="13"/>
      <c r="D26" s="87">
        <v>407.42485574789174</v>
      </c>
      <c r="E26" s="31">
        <v>736.7</v>
      </c>
      <c r="F26" s="31">
        <v>736.7</v>
      </c>
      <c r="G26" s="80">
        <v>743.3</v>
      </c>
      <c r="H26" s="3"/>
      <c r="I26" s="87">
        <v>26389</v>
      </c>
      <c r="J26" s="87">
        <v>46591</v>
      </c>
      <c r="K26" s="31">
        <v>72980</v>
      </c>
      <c r="L26" s="31"/>
      <c r="M26" s="77">
        <v>0.12898879009999548</v>
      </c>
      <c r="N26" s="15"/>
      <c r="O26" s="56">
        <v>12182.074634265</v>
      </c>
      <c r="P26" s="67">
        <v>16.692346717271857</v>
      </c>
      <c r="Q26" s="16"/>
      <c r="R26" s="59">
        <v>18169.005887579911</v>
      </c>
      <c r="S26" s="71">
        <v>24.895869947355319</v>
      </c>
      <c r="T26" s="16"/>
      <c r="U26" s="59">
        <v>5986.9312533149114</v>
      </c>
      <c r="V26" s="17">
        <v>0.32951341919083738</v>
      </c>
      <c r="X26" s="80">
        <v>1705</v>
      </c>
      <c r="Y26" s="73">
        <v>106.5625</v>
      </c>
    </row>
    <row r="27" spans="1:25" x14ac:dyDescent="0.25">
      <c r="A27" s="82">
        <v>43737</v>
      </c>
      <c r="B27" s="82">
        <v>43766</v>
      </c>
      <c r="C27" s="13"/>
      <c r="D27" s="31">
        <v>373.8</v>
      </c>
      <c r="E27" s="31">
        <v>675.9</v>
      </c>
      <c r="F27" s="31">
        <v>675.9</v>
      </c>
      <c r="G27" s="80">
        <v>743.3</v>
      </c>
      <c r="H27" s="3"/>
      <c r="I27" s="87">
        <v>26238</v>
      </c>
      <c r="J27" s="87">
        <v>44007</v>
      </c>
      <c r="K27" s="31">
        <v>70245</v>
      </c>
      <c r="L27" s="31"/>
      <c r="M27" s="77">
        <v>0.1493219768278311</v>
      </c>
      <c r="N27" s="15"/>
      <c r="O27" s="56">
        <v>11777.193154529999</v>
      </c>
      <c r="P27" s="67">
        <v>16.765881065598975</v>
      </c>
      <c r="Q27" s="16"/>
      <c r="R27" s="59">
        <v>17609.360154029997</v>
      </c>
      <c r="S27" s="71">
        <v>25.068489079692501</v>
      </c>
      <c r="T27" s="16"/>
      <c r="U27" s="59">
        <v>5832.1669994999975</v>
      </c>
      <c r="V27" s="17">
        <v>0.33119698549440335</v>
      </c>
      <c r="X27" s="80">
        <v>1863</v>
      </c>
      <c r="Y27" s="73">
        <v>116.4375</v>
      </c>
    </row>
    <row r="28" spans="1:25" x14ac:dyDescent="0.25">
      <c r="A28" s="82">
        <v>43766</v>
      </c>
      <c r="B28" s="82">
        <v>43795</v>
      </c>
      <c r="C28" s="13"/>
      <c r="D28" s="31">
        <v>463.1</v>
      </c>
      <c r="E28" s="31">
        <v>744.2</v>
      </c>
      <c r="F28" s="31">
        <v>744.2</v>
      </c>
      <c r="G28" s="80">
        <v>744.2</v>
      </c>
      <c r="H28" s="3"/>
      <c r="I28" s="87">
        <v>27082</v>
      </c>
      <c r="J28" s="87">
        <v>49056</v>
      </c>
      <c r="K28" s="31">
        <v>76138</v>
      </c>
      <c r="L28" s="31"/>
      <c r="M28" s="77">
        <v>0.14699499887250675</v>
      </c>
      <c r="N28" s="15"/>
      <c r="O28" s="56">
        <v>12673.133794889998</v>
      </c>
      <c r="P28" s="67">
        <v>16.64495231670125</v>
      </c>
      <c r="Q28" s="30"/>
      <c r="R28" s="59">
        <v>19000.363022189998</v>
      </c>
      <c r="S28" s="71">
        <v>24.955164336060832</v>
      </c>
      <c r="T28" s="16"/>
      <c r="U28" s="59">
        <v>6327.2292273000003</v>
      </c>
      <c r="V28" s="17">
        <v>0.33300570204425062</v>
      </c>
      <c r="X28" s="80">
        <v>2155</v>
      </c>
      <c r="Y28" s="73">
        <v>134.6875</v>
      </c>
    </row>
    <row r="29" spans="1:25" ht="17.25" customHeight="1" x14ac:dyDescent="0.25">
      <c r="A29" s="82">
        <v>43795</v>
      </c>
      <c r="B29" s="82">
        <v>43830</v>
      </c>
      <c r="C29" s="13"/>
      <c r="D29" s="31">
        <v>452.5</v>
      </c>
      <c r="E29" s="31">
        <v>898</v>
      </c>
      <c r="F29" s="31">
        <v>898</v>
      </c>
      <c r="G29" s="80">
        <v>898</v>
      </c>
      <c r="H29" s="3"/>
      <c r="I29" s="87">
        <v>39741</v>
      </c>
      <c r="J29" s="87">
        <v>63066</v>
      </c>
      <c r="K29" s="135">
        <v>102807</v>
      </c>
      <c r="L29" s="135"/>
      <c r="M29" s="77">
        <v>0.13629096404708876</v>
      </c>
      <c r="N29" s="136"/>
      <c r="O29" s="157">
        <v>17129.253937365</v>
      </c>
      <c r="P29" s="137">
        <v>16.661563840365929</v>
      </c>
      <c r="Q29" s="138"/>
      <c r="R29" s="139">
        <v>23183.619268064998</v>
      </c>
      <c r="S29" s="140">
        <v>22.550623272797569</v>
      </c>
      <c r="T29" s="141"/>
      <c r="U29" s="139">
        <v>6054.3653306999986</v>
      </c>
      <c r="V29" s="17">
        <v>0.26114841089716195</v>
      </c>
      <c r="W29" s="114"/>
      <c r="X29" s="154">
        <v>2100</v>
      </c>
      <c r="Y29" s="142">
        <v>131.25</v>
      </c>
    </row>
    <row r="30" spans="1:25" ht="17.25" customHeight="1" x14ac:dyDescent="0.25">
      <c r="A30" s="82">
        <v>43830</v>
      </c>
      <c r="B30" s="82">
        <v>43858</v>
      </c>
      <c r="C30" s="13"/>
      <c r="D30" s="31">
        <v>573.1</v>
      </c>
      <c r="E30" s="31">
        <v>621.79999999999995</v>
      </c>
      <c r="F30" s="31">
        <v>621.79999999999995</v>
      </c>
      <c r="G30" s="80">
        <v>898</v>
      </c>
      <c r="H30" s="3"/>
      <c r="I30" s="87">
        <v>27586</v>
      </c>
      <c r="J30" s="87">
        <v>41116</v>
      </c>
      <c r="K30" s="135">
        <v>68702</v>
      </c>
      <c r="L30" s="135"/>
      <c r="M30" s="77">
        <v>0.16441801069092804</v>
      </c>
      <c r="N30" s="136"/>
      <c r="O30" s="157">
        <v>12893.639336270689</v>
      </c>
      <c r="P30" s="137">
        <v>18.767487607741682</v>
      </c>
      <c r="Q30" s="138"/>
      <c r="R30" s="139">
        <v>21741.444600803796</v>
      </c>
      <c r="S30" s="140">
        <v>31.646014091007242</v>
      </c>
      <c r="T30" s="141"/>
      <c r="U30" s="139">
        <v>8847.8052645331063</v>
      </c>
      <c r="V30" s="17">
        <v>0.40695572106583927</v>
      </c>
      <c r="W30" s="114"/>
      <c r="X30" s="154">
        <v>1876</v>
      </c>
      <c r="Y30" s="142">
        <v>117.25</v>
      </c>
    </row>
    <row r="31" spans="1:25" ht="17.25" customHeight="1" x14ac:dyDescent="0.25">
      <c r="A31" s="82">
        <v>43858</v>
      </c>
      <c r="B31" s="82">
        <v>43888</v>
      </c>
      <c r="C31" s="13"/>
      <c r="D31" s="31">
        <v>497.7</v>
      </c>
      <c r="E31" s="31">
        <v>708.8</v>
      </c>
      <c r="F31" s="31">
        <v>708.8</v>
      </c>
      <c r="G31" s="80">
        <v>898</v>
      </c>
      <c r="H31" s="3"/>
      <c r="I31" s="87">
        <v>27676</v>
      </c>
      <c r="J31" s="87">
        <v>41376</v>
      </c>
      <c r="K31" s="135">
        <v>69052</v>
      </c>
      <c r="L31" s="135"/>
      <c r="M31" s="77">
        <v>0.13530693503887636</v>
      </c>
      <c r="N31" s="136"/>
      <c r="O31" s="157">
        <v>13000.589677620001</v>
      </c>
      <c r="P31" s="137">
        <v>18.827245666483229</v>
      </c>
      <c r="Q31" s="138"/>
      <c r="R31" s="139">
        <v>21046.750934579999</v>
      </c>
      <c r="S31" s="140">
        <v>30.479567477524185</v>
      </c>
      <c r="T31" s="141"/>
      <c r="U31" s="139">
        <v>8046.1612569599984</v>
      </c>
      <c r="V31" s="17">
        <v>0.3822994476425377</v>
      </c>
      <c r="W31" s="114"/>
      <c r="X31" s="154">
        <v>1615</v>
      </c>
      <c r="Y31" s="142">
        <v>100.9375</v>
      </c>
    </row>
    <row r="32" spans="1:25" ht="17.25" customHeight="1" x14ac:dyDescent="0.25">
      <c r="A32" s="82">
        <v>43888</v>
      </c>
      <c r="B32" s="82">
        <v>43916</v>
      </c>
      <c r="C32" s="13"/>
      <c r="D32" s="31">
        <v>434.3</v>
      </c>
      <c r="E32" s="31">
        <v>490.8</v>
      </c>
      <c r="F32" s="31">
        <v>490.8</v>
      </c>
      <c r="G32" s="80">
        <v>898</v>
      </c>
      <c r="H32" s="3"/>
      <c r="I32" s="87">
        <v>15540</v>
      </c>
      <c r="J32" s="87">
        <v>24947</v>
      </c>
      <c r="K32" s="135">
        <v>40487</v>
      </c>
      <c r="L32" s="135"/>
      <c r="M32" s="77">
        <v>0.12275572922730624</v>
      </c>
      <c r="N32" s="136"/>
      <c r="O32" s="157">
        <v>7734.1863327450001</v>
      </c>
      <c r="P32" s="137">
        <v>19.102888168412083</v>
      </c>
      <c r="Q32" s="138"/>
      <c r="R32" s="139">
        <v>14245.74358149</v>
      </c>
      <c r="S32" s="140">
        <v>35.185969771753896</v>
      </c>
      <c r="T32" s="141"/>
      <c r="U32" s="139">
        <v>6511.5572487449999</v>
      </c>
      <c r="V32" s="17">
        <v>0.45708791622542588</v>
      </c>
      <c r="W32" s="114"/>
      <c r="X32" s="154">
        <v>932</v>
      </c>
      <c r="Y32" s="142">
        <v>58.25</v>
      </c>
    </row>
    <row r="33" spans="1:25" ht="17.25" customHeight="1" x14ac:dyDescent="0.25">
      <c r="A33" s="82">
        <v>43916</v>
      </c>
      <c r="B33" s="82">
        <v>43949</v>
      </c>
      <c r="C33" s="13"/>
      <c r="D33" s="31">
        <v>258.60000000000002</v>
      </c>
      <c r="E33" s="31">
        <v>342.7</v>
      </c>
      <c r="F33" s="31">
        <v>342.7</v>
      </c>
      <c r="G33" s="80">
        <v>898</v>
      </c>
      <c r="H33" s="3"/>
      <c r="I33" s="87">
        <v>8884</v>
      </c>
      <c r="J33" s="87">
        <v>9597</v>
      </c>
      <c r="K33" s="135">
        <v>18481</v>
      </c>
      <c r="L33" s="135"/>
      <c r="M33" s="77">
        <v>6.8090446336725882E-2</v>
      </c>
      <c r="N33" s="136"/>
      <c r="O33" s="157">
        <v>3827.7044623350007</v>
      </c>
      <c r="P33" s="137">
        <v>20.711565728775501</v>
      </c>
      <c r="Q33" s="138"/>
      <c r="R33" s="139">
        <v>8428.4239353299999</v>
      </c>
      <c r="S33" s="140">
        <v>45.605886777392996</v>
      </c>
      <c r="T33" s="141"/>
      <c r="U33" s="139">
        <v>4600.7194729949988</v>
      </c>
      <c r="V33" s="17">
        <v>0.54585762513793934</v>
      </c>
      <c r="W33" s="114"/>
      <c r="X33" s="154">
        <v>398</v>
      </c>
      <c r="Y33" s="142">
        <v>24.875</v>
      </c>
    </row>
    <row r="34" spans="1:25" ht="17.25" customHeight="1" x14ac:dyDescent="0.25">
      <c r="A34" s="82">
        <v>43949</v>
      </c>
      <c r="B34" s="82">
        <v>43979</v>
      </c>
      <c r="C34" s="13"/>
      <c r="D34" s="31">
        <v>306.39999999999998</v>
      </c>
      <c r="E34" s="31">
        <v>338.1</v>
      </c>
      <c r="F34" s="31">
        <v>338.1</v>
      </c>
      <c r="G34" s="80">
        <v>898</v>
      </c>
      <c r="H34" s="3"/>
      <c r="I34" s="87">
        <v>9330</v>
      </c>
      <c r="J34" s="87">
        <v>13807</v>
      </c>
      <c r="K34" s="135">
        <v>23137</v>
      </c>
      <c r="L34" s="135"/>
      <c r="M34" s="77">
        <v>9.5045022840053894E-2</v>
      </c>
      <c r="N34" s="136"/>
      <c r="O34" s="157">
        <v>4636.0002881050004</v>
      </c>
      <c r="P34" s="137">
        <v>20.037171146237633</v>
      </c>
      <c r="Q34" s="138"/>
      <c r="R34" s="139">
        <v>9436.4565185400024</v>
      </c>
      <c r="S34" s="140">
        <v>40.785134280762428</v>
      </c>
      <c r="T34" s="141"/>
      <c r="U34" s="139">
        <v>4800.456230435002</v>
      </c>
      <c r="V34" s="17">
        <v>0.50871386107734884</v>
      </c>
      <c r="W34" s="114"/>
      <c r="X34" s="154">
        <v>583</v>
      </c>
      <c r="Y34" s="142">
        <v>36.4375</v>
      </c>
    </row>
    <row r="35" spans="1:25" ht="17.25" customHeight="1" x14ac:dyDescent="0.25">
      <c r="A35" s="82">
        <v>43979</v>
      </c>
      <c r="B35" s="82">
        <v>44010</v>
      </c>
      <c r="C35" s="13"/>
      <c r="D35" s="31">
        <v>306.10000000000002</v>
      </c>
      <c r="E35" s="31">
        <v>369.5</v>
      </c>
      <c r="F35" s="31">
        <v>369.5</v>
      </c>
      <c r="G35" s="80">
        <v>898</v>
      </c>
      <c r="H35" s="3"/>
      <c r="I35" s="87">
        <v>13278</v>
      </c>
      <c r="J35" s="87">
        <v>22997</v>
      </c>
      <c r="K35" s="135">
        <v>36275</v>
      </c>
      <c r="L35" s="135"/>
      <c r="M35" s="77">
        <v>0.13195323526416111</v>
      </c>
      <c r="N35" s="136"/>
      <c r="O35" s="157">
        <v>6991.0028867999999</v>
      </c>
      <c r="P35" s="137">
        <v>19.272234009097176</v>
      </c>
      <c r="Q35" s="138"/>
      <c r="R35" s="139">
        <v>11565.475871070001</v>
      </c>
      <c r="S35" s="140">
        <v>31.882772904396973</v>
      </c>
      <c r="T35" s="141"/>
      <c r="U35" s="139">
        <v>4574.4729842700008</v>
      </c>
      <c r="V35" s="17">
        <v>0.39552829777740783</v>
      </c>
      <c r="W35" s="114"/>
      <c r="X35" s="154">
        <v>914</v>
      </c>
      <c r="Y35" s="142">
        <v>57.125</v>
      </c>
    </row>
    <row r="36" spans="1:25" ht="17.25" customHeight="1" x14ac:dyDescent="0.25">
      <c r="A36" s="82">
        <v>44010</v>
      </c>
      <c r="B36" s="82">
        <v>44041</v>
      </c>
      <c r="C36" s="13"/>
      <c r="D36" s="31">
        <v>415.9</v>
      </c>
      <c r="E36" s="31">
        <v>584.4</v>
      </c>
      <c r="F36" s="31">
        <v>584.4</v>
      </c>
      <c r="G36" s="80">
        <v>898</v>
      </c>
      <c r="H36" s="3"/>
      <c r="I36" s="87">
        <v>22881</v>
      </c>
      <c r="J36" s="87">
        <v>33367</v>
      </c>
      <c r="K36" s="135">
        <v>56248</v>
      </c>
      <c r="L36" s="135"/>
      <c r="M36" s="77">
        <v>0.12936712959896376</v>
      </c>
      <c r="N36" s="136"/>
      <c r="O36" s="157">
        <v>10953.719922540484</v>
      </c>
      <c r="P36" s="137">
        <v>19.473972270197134</v>
      </c>
      <c r="Q36" s="138"/>
      <c r="R36" s="139">
        <v>18868.800135392419</v>
      </c>
      <c r="S36" s="140">
        <v>33.545726310966465</v>
      </c>
      <c r="T36" s="141"/>
      <c r="U36" s="139">
        <v>7915.0802128519354</v>
      </c>
      <c r="V36" s="17">
        <v>0.4194797844090537</v>
      </c>
      <c r="W36" s="114"/>
      <c r="X36" s="154">
        <v>1340</v>
      </c>
      <c r="Y36" s="142">
        <v>83.75</v>
      </c>
    </row>
    <row r="37" spans="1:25" ht="17.25" customHeight="1" x14ac:dyDescent="0.25">
      <c r="A37" s="82">
        <v>44041</v>
      </c>
      <c r="B37" s="82">
        <v>44070</v>
      </c>
      <c r="C37" s="13"/>
      <c r="D37" s="31">
        <v>463.4</v>
      </c>
      <c r="E37" s="31">
        <v>595</v>
      </c>
      <c r="F37" s="31">
        <v>595</v>
      </c>
      <c r="G37" s="80">
        <v>898</v>
      </c>
      <c r="H37" s="3"/>
      <c r="I37" s="87">
        <v>20480</v>
      </c>
      <c r="J37" s="87">
        <v>35150</v>
      </c>
      <c r="K37" s="135">
        <v>55630</v>
      </c>
      <c r="L37" s="135"/>
      <c r="M37" s="77">
        <v>0.13433304356225248</v>
      </c>
      <c r="N37" s="136"/>
      <c r="O37" s="157">
        <v>9239.11777635</v>
      </c>
      <c r="P37" s="137">
        <v>16.60815706696027</v>
      </c>
      <c r="Q37" s="138"/>
      <c r="R37" s="139">
        <v>16466.539346850001</v>
      </c>
      <c r="S37" s="140">
        <v>29.600106681376957</v>
      </c>
      <c r="T37" s="141"/>
      <c r="U37" s="139">
        <v>7227.4215705000006</v>
      </c>
      <c r="V37" s="17">
        <v>0.43891563480717549</v>
      </c>
      <c r="W37" s="114"/>
      <c r="X37" s="154">
        <v>1533</v>
      </c>
      <c r="Y37" s="142">
        <v>95.8125</v>
      </c>
    </row>
    <row r="38" spans="1:25" ht="17.25" customHeight="1" x14ac:dyDescent="0.25">
      <c r="A38" s="82">
        <v>44070</v>
      </c>
      <c r="B38" s="82">
        <v>44102</v>
      </c>
      <c r="C38" s="13"/>
      <c r="D38" s="31">
        <v>568.79999999999995</v>
      </c>
      <c r="E38" s="31">
        <v>667.9</v>
      </c>
      <c r="F38" s="31">
        <v>667.9</v>
      </c>
      <c r="G38" s="80">
        <v>898</v>
      </c>
      <c r="H38" s="3"/>
      <c r="I38" s="87">
        <v>27580</v>
      </c>
      <c r="J38" s="87">
        <v>44508</v>
      </c>
      <c r="K38" s="135">
        <v>72088</v>
      </c>
      <c r="L38" s="135"/>
      <c r="M38" s="77">
        <v>0.14053688176872786</v>
      </c>
      <c r="N38" s="136"/>
      <c r="O38" s="157">
        <v>11923.420341960002</v>
      </c>
      <c r="P38" s="137">
        <v>16.540090364498951</v>
      </c>
      <c r="Q38" s="138"/>
      <c r="R38" s="139">
        <v>20156.454841740004</v>
      </c>
      <c r="S38" s="140">
        <v>27.960901733631122</v>
      </c>
      <c r="T38" s="141"/>
      <c r="U38" s="139">
        <v>8233.0344997800021</v>
      </c>
      <c r="V38" s="17">
        <v>0.40845647532873824</v>
      </c>
      <c r="W38" s="114"/>
      <c r="X38" s="154">
        <v>1533</v>
      </c>
      <c r="Y38" s="142">
        <v>95.8125</v>
      </c>
    </row>
    <row r="39" spans="1:25" ht="17.25" customHeight="1" x14ac:dyDescent="0.25">
      <c r="A39" s="82">
        <v>44102</v>
      </c>
      <c r="B39" s="82">
        <v>44132</v>
      </c>
      <c r="C39" s="13"/>
      <c r="D39" s="31">
        <v>536</v>
      </c>
      <c r="E39" s="31">
        <v>752</v>
      </c>
      <c r="F39" s="31">
        <v>752</v>
      </c>
      <c r="G39" s="80">
        <v>898</v>
      </c>
      <c r="H39" s="3"/>
      <c r="I39" s="87">
        <v>24348</v>
      </c>
      <c r="J39" s="87">
        <v>41655</v>
      </c>
      <c r="K39" s="135">
        <v>66003</v>
      </c>
      <c r="L39" s="135"/>
      <c r="M39" s="77">
        <v>0.12190270390070922</v>
      </c>
      <c r="N39" s="136"/>
      <c r="O39" s="157">
        <v>10897.004427435</v>
      </c>
      <c r="P39" s="137">
        <v>16.509862320553612</v>
      </c>
      <c r="Q39" s="138"/>
      <c r="R39" s="139">
        <v>19775.716385985001</v>
      </c>
      <c r="S39" s="140">
        <v>29.961844743398032</v>
      </c>
      <c r="T39" s="141"/>
      <c r="U39" s="139">
        <v>8878.7119585500004</v>
      </c>
      <c r="V39" s="17">
        <v>0.44897043349804111</v>
      </c>
      <c r="W39" s="114"/>
      <c r="X39" s="154">
        <v>1697</v>
      </c>
      <c r="Y39" s="142">
        <v>106.0625</v>
      </c>
    </row>
    <row r="40" spans="1:25" ht="17.25" customHeight="1" x14ac:dyDescent="0.25">
      <c r="A40" s="82">
        <v>44132</v>
      </c>
      <c r="B40" s="82">
        <v>44165</v>
      </c>
      <c r="C40" s="13"/>
      <c r="D40" s="31">
        <v>441.2</v>
      </c>
      <c r="E40" s="31">
        <v>562.79999999999995</v>
      </c>
      <c r="F40" s="31">
        <v>562.79999999999995</v>
      </c>
      <c r="G40" s="80">
        <v>898</v>
      </c>
      <c r="H40" s="3"/>
      <c r="I40" s="87">
        <v>22624</v>
      </c>
      <c r="J40" s="87">
        <v>37390</v>
      </c>
      <c r="K40" s="135">
        <v>60014</v>
      </c>
      <c r="L40" s="135"/>
      <c r="M40" s="77">
        <v>0.13463975217706561</v>
      </c>
      <c r="N40" s="136"/>
      <c r="O40" s="157">
        <v>9968.2870680300002</v>
      </c>
      <c r="P40" s="137">
        <v>16.609936128286733</v>
      </c>
      <c r="Q40" s="138"/>
      <c r="R40" s="139">
        <v>16597.758315930001</v>
      </c>
      <c r="S40" s="140">
        <v>27.656477348502019</v>
      </c>
      <c r="T40" s="141"/>
      <c r="U40" s="139">
        <v>6629.4712479000009</v>
      </c>
      <c r="V40" s="17">
        <v>0.39941967594125316</v>
      </c>
      <c r="W40" s="114"/>
      <c r="X40" s="154">
        <v>1263</v>
      </c>
      <c r="Y40" s="142">
        <v>78.9375</v>
      </c>
    </row>
    <row r="41" spans="1:25" ht="17.25" customHeight="1" x14ac:dyDescent="0.25">
      <c r="A41" s="82">
        <v>44165</v>
      </c>
      <c r="B41" s="82">
        <v>44195</v>
      </c>
      <c r="C41" s="13"/>
      <c r="D41" s="31">
        <v>522.4</v>
      </c>
      <c r="E41" s="31">
        <v>640.5</v>
      </c>
      <c r="F41" s="31">
        <v>640.5</v>
      </c>
      <c r="G41" s="80">
        <v>752</v>
      </c>
      <c r="H41" s="3"/>
      <c r="I41" s="87">
        <v>23637</v>
      </c>
      <c r="J41" s="87">
        <v>31314</v>
      </c>
      <c r="K41" s="135">
        <v>54951</v>
      </c>
      <c r="L41" s="135"/>
      <c r="M41" s="77">
        <v>0.11915820973198023</v>
      </c>
      <c r="N41" s="136"/>
      <c r="O41" s="157">
        <v>9321.3617089950003</v>
      </c>
      <c r="P41" s="137">
        <v>16.963042909128131</v>
      </c>
      <c r="Q41" s="138"/>
      <c r="R41" s="139">
        <v>17659.078598235003</v>
      </c>
      <c r="S41" s="140">
        <v>32.136045928618231</v>
      </c>
      <c r="T41" s="141"/>
      <c r="U41" s="139">
        <v>8337.7168892400023</v>
      </c>
      <c r="V41" s="17">
        <v>0.47214903330649111</v>
      </c>
      <c r="W41" s="114"/>
      <c r="X41" s="154">
        <v>1356</v>
      </c>
      <c r="Y41" s="142">
        <v>84.75</v>
      </c>
    </row>
    <row r="42" spans="1:25" ht="14.25" customHeight="1" x14ac:dyDescent="0.4">
      <c r="A42" s="82"/>
      <c r="B42" s="82"/>
      <c r="C42" s="13"/>
      <c r="D42" s="31"/>
      <c r="E42" s="31"/>
      <c r="F42" s="31"/>
      <c r="G42" s="80"/>
      <c r="H42" s="3"/>
      <c r="I42" s="87"/>
      <c r="J42" s="87"/>
      <c r="K42" s="33"/>
      <c r="L42" s="31"/>
      <c r="M42" s="78"/>
      <c r="N42" s="15"/>
      <c r="O42" s="57"/>
      <c r="P42" s="84"/>
      <c r="Q42" s="30"/>
      <c r="R42" s="60"/>
      <c r="S42" s="85"/>
      <c r="T42" s="16"/>
      <c r="U42" s="60"/>
      <c r="V42" s="61"/>
      <c r="X42" s="2"/>
      <c r="Y42" s="74"/>
    </row>
    <row r="43" spans="1:25" x14ac:dyDescent="0.25">
      <c r="A43" s="18"/>
      <c r="B43" s="209" t="s">
        <v>122</v>
      </c>
      <c r="C43" s="116"/>
      <c r="D43" s="117">
        <v>454.86124278739464</v>
      </c>
      <c r="E43" s="117">
        <v>608.36</v>
      </c>
      <c r="F43" s="117">
        <v>611.31499999999994</v>
      </c>
      <c r="G43" s="117">
        <v>825.2</v>
      </c>
      <c r="H43" s="116"/>
      <c r="I43" s="117">
        <v>23248.6</v>
      </c>
      <c r="J43" s="117">
        <v>37510.300000000003</v>
      </c>
      <c r="K43" s="117">
        <v>74263.75</v>
      </c>
      <c r="L43" s="117"/>
      <c r="M43" s="194">
        <v>0.14661197765195064</v>
      </c>
      <c r="N43" s="119"/>
      <c r="O43" s="196">
        <v>12907.004513550761</v>
      </c>
      <c r="P43" s="121">
        <v>17.379952552289321</v>
      </c>
      <c r="Q43" s="122"/>
      <c r="R43" s="206">
        <v>19259.46140940415</v>
      </c>
      <c r="S43" s="123">
        <v>25.93386599707684</v>
      </c>
      <c r="T43" s="124"/>
      <c r="U43" s="206">
        <v>6352.4568958533873</v>
      </c>
      <c r="V43" s="125">
        <v>0.32983564601404497</v>
      </c>
      <c r="W43" s="126"/>
      <c r="X43" s="203">
        <v>1477.85</v>
      </c>
      <c r="Y43" s="205">
        <v>92.365624999999994</v>
      </c>
    </row>
    <row r="44" spans="1:25" ht="8.25" customHeight="1" x14ac:dyDescent="0.25">
      <c r="A44" s="18"/>
      <c r="B44" s="181"/>
      <c r="C44" s="18"/>
      <c r="D44" s="31"/>
      <c r="E44" s="31"/>
      <c r="F44" s="31"/>
      <c r="G44" s="31"/>
      <c r="H44" s="18"/>
      <c r="I44" s="31"/>
      <c r="J44" s="31"/>
      <c r="K44" s="31"/>
      <c r="L44" s="31"/>
      <c r="M44" s="182"/>
      <c r="N44" s="19"/>
      <c r="O44" s="189"/>
      <c r="P44" s="67"/>
      <c r="Q44" s="30"/>
      <c r="R44" s="35"/>
      <c r="S44" s="71"/>
      <c r="T44" s="22"/>
      <c r="U44" s="35"/>
      <c r="V44" s="17"/>
      <c r="W44" s="89"/>
      <c r="X44" s="20"/>
      <c r="Y44" s="184"/>
    </row>
    <row r="45" spans="1:25" x14ac:dyDescent="0.25">
      <c r="A45" s="18"/>
      <c r="B45" s="181" t="s">
        <v>123</v>
      </c>
      <c r="C45" s="248"/>
      <c r="D45" s="20">
        <v>443.6583333333333</v>
      </c>
      <c r="E45" s="20">
        <v>556.19166666666672</v>
      </c>
      <c r="F45" s="20">
        <v>556.19166666666672</v>
      </c>
      <c r="G45" s="20">
        <v>885.83333333333337</v>
      </c>
      <c r="H45" s="248"/>
      <c r="I45" s="20">
        <v>20320.333333333332</v>
      </c>
      <c r="J45" s="20">
        <v>31435.333333333332</v>
      </c>
      <c r="K45" s="20">
        <v>51755.666666666664</v>
      </c>
      <c r="L45" s="20"/>
      <c r="M45" s="182">
        <v>0.12479225834481257</v>
      </c>
      <c r="N45" s="19"/>
      <c r="O45" s="189">
        <v>9282.1695190988466</v>
      </c>
      <c r="P45" s="232">
        <v>17.934595604537048</v>
      </c>
      <c r="Q45" s="238"/>
      <c r="R45" s="189">
        <v>16332.386922162184</v>
      </c>
      <c r="S45" s="193">
        <v>31.556712480106242</v>
      </c>
      <c r="T45" s="22"/>
      <c r="U45" s="189">
        <v>7050.2174030633387</v>
      </c>
      <c r="V45" s="183">
        <v>0.43167097599779286</v>
      </c>
      <c r="W45" s="247"/>
      <c r="X45" s="20">
        <v>1253.3333333333333</v>
      </c>
      <c r="Y45" s="192">
        <v>78.333333333333329</v>
      </c>
    </row>
    <row r="46" spans="1:25" ht="8.25" customHeight="1" x14ac:dyDescent="0.25">
      <c r="A46" s="18"/>
      <c r="B46" s="181"/>
      <c r="C46" s="248"/>
      <c r="D46" s="252"/>
      <c r="E46" s="252"/>
      <c r="F46" s="252"/>
      <c r="G46" s="252"/>
      <c r="H46" s="248"/>
      <c r="I46" s="20"/>
      <c r="J46" s="20"/>
      <c r="K46" s="20"/>
      <c r="L46" s="20"/>
      <c r="M46" s="182"/>
      <c r="N46" s="19"/>
      <c r="O46" s="189"/>
      <c r="P46" s="232"/>
      <c r="Q46" s="238"/>
      <c r="R46" s="35"/>
      <c r="S46" s="193"/>
      <c r="T46" s="22"/>
      <c r="U46" s="35"/>
      <c r="V46" s="183"/>
      <c r="W46" s="247"/>
      <c r="X46" s="20"/>
      <c r="Y46" s="184"/>
    </row>
    <row r="47" spans="1:25" x14ac:dyDescent="0.25">
      <c r="B47" s="129" t="s">
        <v>73</v>
      </c>
      <c r="C47" s="249"/>
      <c r="D47" s="132">
        <v>629.29999999999995</v>
      </c>
      <c r="E47" s="132">
        <v>898</v>
      </c>
      <c r="F47" s="132">
        <v>898</v>
      </c>
      <c r="G47" s="132">
        <v>898</v>
      </c>
      <c r="H47" s="131"/>
      <c r="I47" s="131"/>
      <c r="J47" s="131"/>
      <c r="K47" s="249"/>
      <c r="L47" s="249"/>
      <c r="M47" s="187">
        <v>0.17714165670073204</v>
      </c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132">
        <v>2155</v>
      </c>
      <c r="Y47" s="133">
        <v>134.6875</v>
      </c>
    </row>
    <row r="49" spans="1:15" x14ac:dyDescent="0.25">
      <c r="A49" s="3" t="s">
        <v>85</v>
      </c>
      <c r="B49" t="s">
        <v>115</v>
      </c>
      <c r="K49" s="20"/>
      <c r="L49" s="20"/>
      <c r="M49" s="21"/>
      <c r="O49" s="23"/>
    </row>
  </sheetData>
  <pageMargins left="0.7" right="0.7" top="0.75" bottom="0.75" header="0.3" footer="0.3"/>
  <pageSetup scale="6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055A2-8551-4C4D-9DAD-B1D7198F7BD8}">
  <sheetPr>
    <tabColor rgb="FFC00000"/>
    <pageSetUpPr fitToPage="1"/>
  </sheetPr>
  <dimension ref="A1:R46"/>
  <sheetViews>
    <sheetView zoomScale="75" zoomScaleNormal="75" workbookViewId="0">
      <selection activeCell="S44" sqref="S44"/>
    </sheetView>
  </sheetViews>
  <sheetFormatPr defaultRowHeight="15" x14ac:dyDescent="0.25"/>
  <cols>
    <col min="1" max="1" width="19.28515625" customWidth="1"/>
    <col min="2" max="2" width="18.42578125" customWidth="1"/>
    <col min="3" max="3" width="2.28515625" customWidth="1"/>
    <col min="4" max="4" width="11.7109375" customWidth="1"/>
    <col min="5" max="5" width="10.7109375" customWidth="1"/>
    <col min="6" max="6" width="9.85546875" customWidth="1"/>
    <col min="7" max="7" width="3" customWidth="1"/>
    <col min="8" max="8" width="9.85546875" customWidth="1"/>
    <col min="9" max="9" width="10.5703125" customWidth="1"/>
    <col min="10" max="10" width="2.5703125" customWidth="1"/>
    <col min="11" max="11" width="9.7109375" customWidth="1"/>
    <col min="12" max="12" width="9.140625" customWidth="1"/>
    <col min="13" max="13" width="2.42578125" customWidth="1"/>
    <col min="14" max="14" width="11.140625" bestFit="1" customWidth="1"/>
    <col min="15" max="15" width="8.42578125" bestFit="1" customWidth="1"/>
    <col min="16" max="16" width="3.140625" customWidth="1"/>
    <col min="17" max="17" width="10.140625" customWidth="1"/>
    <col min="18" max="18" width="10.85546875" customWidth="1"/>
  </cols>
  <sheetData>
    <row r="1" spans="1:18" x14ac:dyDescent="0.25">
      <c r="R1" s="6" t="s">
        <v>99</v>
      </c>
    </row>
    <row r="2" spans="1:18" x14ac:dyDescent="0.25">
      <c r="R2" s="6" t="s">
        <v>100</v>
      </c>
    </row>
    <row r="3" spans="1:18" x14ac:dyDescent="0.25">
      <c r="R3" s="6" t="s">
        <v>113</v>
      </c>
    </row>
    <row r="4" spans="1:18" x14ac:dyDescent="0.25">
      <c r="R4" s="109" t="s">
        <v>165</v>
      </c>
    </row>
    <row r="5" spans="1:18" x14ac:dyDescent="0.25">
      <c r="R5" s="109" t="s">
        <v>101</v>
      </c>
    </row>
    <row r="6" spans="1:18" x14ac:dyDescent="0.25">
      <c r="R6" s="6" t="s">
        <v>150</v>
      </c>
    </row>
    <row r="7" spans="1:18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x14ac:dyDescent="0.25">
      <c r="A8" s="1" t="s">
        <v>15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x14ac:dyDescent="0.25">
      <c r="B9" s="6" t="s">
        <v>66</v>
      </c>
      <c r="C9" s="3"/>
      <c r="D9" s="7" t="s">
        <v>60</v>
      </c>
    </row>
    <row r="10" spans="1:18" x14ac:dyDescent="0.25">
      <c r="B10" s="6" t="s">
        <v>32</v>
      </c>
      <c r="D10" t="s">
        <v>37</v>
      </c>
    </row>
    <row r="11" spans="1:18" x14ac:dyDescent="0.25">
      <c r="B11" s="6" t="s">
        <v>67</v>
      </c>
      <c r="D11" s="26">
        <v>30</v>
      </c>
    </row>
    <row r="12" spans="1:18" x14ac:dyDescent="0.25">
      <c r="B12" s="6" t="s">
        <v>68</v>
      </c>
      <c r="D12" s="26" t="s">
        <v>61</v>
      </c>
    </row>
    <row r="13" spans="1:18" x14ac:dyDescent="0.25">
      <c r="B13" s="6" t="s">
        <v>1</v>
      </c>
      <c r="D13" s="26">
        <v>4</v>
      </c>
    </row>
    <row r="14" spans="1:18" x14ac:dyDescent="0.25">
      <c r="B14" s="6" t="s">
        <v>2</v>
      </c>
      <c r="D14" s="26">
        <v>50</v>
      </c>
    </row>
    <row r="15" spans="1:18" x14ac:dyDescent="0.25">
      <c r="B15" s="6" t="s">
        <v>69</v>
      </c>
      <c r="D15" s="26">
        <v>200</v>
      </c>
    </row>
    <row r="16" spans="1:18" x14ac:dyDescent="0.25">
      <c r="B16" s="6" t="s">
        <v>70</v>
      </c>
      <c r="C16" s="2"/>
      <c r="D16" s="28" t="s">
        <v>107</v>
      </c>
      <c r="E16" s="2"/>
      <c r="F16" s="2"/>
      <c r="G16" s="2"/>
      <c r="H16" s="2"/>
      <c r="I16" s="2"/>
      <c r="J16" s="2"/>
    </row>
    <row r="17" spans="1:18" x14ac:dyDescent="0.25">
      <c r="D17" s="3"/>
      <c r="E17" s="3"/>
      <c r="F17" s="3"/>
      <c r="G17" s="3"/>
      <c r="H17" s="3"/>
      <c r="I17" s="4"/>
      <c r="J17" s="4"/>
    </row>
    <row r="18" spans="1:18" x14ac:dyDescent="0.25">
      <c r="C18" s="3"/>
      <c r="D18" s="3"/>
      <c r="E18" s="3"/>
      <c r="F18" s="3"/>
      <c r="G18" s="3"/>
      <c r="H18" s="3"/>
    </row>
    <row r="19" spans="1:18" x14ac:dyDescent="0.25">
      <c r="B19" s="8"/>
      <c r="D19" s="3" t="s">
        <v>19</v>
      </c>
      <c r="E19" s="3" t="s">
        <v>20</v>
      </c>
      <c r="F19" s="3" t="s">
        <v>33</v>
      </c>
      <c r="Q19" s="3"/>
    </row>
    <row r="20" spans="1:18" ht="15.75" thickBot="1" x14ac:dyDescent="0.3">
      <c r="A20" s="9" t="s">
        <v>21</v>
      </c>
      <c r="B20" s="10"/>
      <c r="D20" s="3" t="s">
        <v>22</v>
      </c>
      <c r="E20" s="3" t="s">
        <v>23</v>
      </c>
      <c r="F20" s="3" t="s">
        <v>24</v>
      </c>
      <c r="H20" s="10" t="s">
        <v>78</v>
      </c>
      <c r="I20" s="10"/>
      <c r="K20" s="10" t="s">
        <v>90</v>
      </c>
      <c r="L20" s="10"/>
      <c r="Q20" s="50" t="s">
        <v>84</v>
      </c>
      <c r="R20" s="10"/>
    </row>
    <row r="21" spans="1:18" x14ac:dyDescent="0.25">
      <c r="A21" s="11" t="s">
        <v>25</v>
      </c>
      <c r="B21" s="11" t="s">
        <v>26</v>
      </c>
      <c r="C21" s="11"/>
      <c r="D21" s="11" t="s">
        <v>27</v>
      </c>
      <c r="E21" s="11" t="s">
        <v>28</v>
      </c>
      <c r="F21" s="12" t="s">
        <v>29</v>
      </c>
      <c r="G21" s="11"/>
      <c r="H21" s="11" t="s">
        <v>77</v>
      </c>
      <c r="I21" s="11" t="s">
        <v>71</v>
      </c>
      <c r="J21" s="11"/>
      <c r="K21" s="11" t="s">
        <v>76</v>
      </c>
      <c r="L21" s="11" t="s">
        <v>71</v>
      </c>
      <c r="M21" s="11"/>
      <c r="N21" s="11" t="s">
        <v>30</v>
      </c>
      <c r="O21" s="11" t="s">
        <v>31</v>
      </c>
      <c r="Q21" s="2" t="s">
        <v>74</v>
      </c>
      <c r="R21" s="12" t="s">
        <v>75</v>
      </c>
    </row>
    <row r="22" spans="1:18" x14ac:dyDescent="0.25">
      <c r="A22" s="5">
        <v>43670</v>
      </c>
      <c r="B22" s="5">
        <v>43700</v>
      </c>
      <c r="C22" s="13"/>
      <c r="D22" s="73">
        <v>63.9</v>
      </c>
      <c r="E22" s="75">
        <v>1803</v>
      </c>
      <c r="F22" s="76">
        <v>3.9188836724047993E-2</v>
      </c>
      <c r="G22" s="15"/>
      <c r="H22" s="58">
        <v>378.25633561499995</v>
      </c>
      <c r="I22" s="67">
        <v>20.979275408485854</v>
      </c>
      <c r="J22" s="16"/>
      <c r="K22" s="58">
        <v>1674.4421274599999</v>
      </c>
      <c r="L22" s="71">
        <v>92.869779670549079</v>
      </c>
      <c r="M22" s="16"/>
      <c r="N22" s="34">
        <v>1296.185791845</v>
      </c>
      <c r="O22" s="17">
        <v>0.77410008419413956</v>
      </c>
      <c r="Q22" s="3">
        <v>39</v>
      </c>
      <c r="R22" s="73">
        <v>9.75</v>
      </c>
    </row>
    <row r="23" spans="1:18" x14ac:dyDescent="0.25">
      <c r="A23" s="5">
        <v>43700</v>
      </c>
      <c r="B23" s="5">
        <v>43732</v>
      </c>
      <c r="C23" s="13"/>
      <c r="D23" s="73">
        <v>72</v>
      </c>
      <c r="E23" s="75">
        <v>1869</v>
      </c>
      <c r="F23" s="77">
        <v>3.3799913194444448E-2</v>
      </c>
      <c r="G23" s="15"/>
      <c r="H23" s="64">
        <v>390.73840114499995</v>
      </c>
      <c r="I23" s="67">
        <v>20.90628149518459</v>
      </c>
      <c r="J23" s="16"/>
      <c r="K23" s="64">
        <v>1870.00395258</v>
      </c>
      <c r="L23" s="71">
        <v>100.05371602889245</v>
      </c>
      <c r="M23" s="16"/>
      <c r="N23" s="59">
        <v>1479.2655514350001</v>
      </c>
      <c r="O23" s="17">
        <v>0.79104942499939246</v>
      </c>
      <c r="Q23" s="3">
        <v>24</v>
      </c>
      <c r="R23" s="73">
        <v>6</v>
      </c>
    </row>
    <row r="24" spans="1:18" x14ac:dyDescent="0.25">
      <c r="A24" s="5">
        <v>43732</v>
      </c>
      <c r="B24" s="5">
        <v>43761</v>
      </c>
      <c r="C24" s="13"/>
      <c r="D24" s="73">
        <v>58.7</v>
      </c>
      <c r="E24" s="75">
        <v>1608</v>
      </c>
      <c r="F24" s="77">
        <v>3.9358514950361273E-2</v>
      </c>
      <c r="G24" s="15"/>
      <c r="H24" s="64">
        <v>341.37750563999998</v>
      </c>
      <c r="I24" s="67">
        <v>21.229944380597011</v>
      </c>
      <c r="J24" s="30"/>
      <c r="K24" s="64">
        <v>1532.1251955599998</v>
      </c>
      <c r="L24" s="71">
        <v>95.281417634328349</v>
      </c>
      <c r="M24" s="16"/>
      <c r="N24" s="59">
        <v>1190.7476899199999</v>
      </c>
      <c r="O24" s="17">
        <v>0.77718693835902575</v>
      </c>
      <c r="Q24" s="3">
        <v>30</v>
      </c>
      <c r="R24" s="73">
        <v>7.5</v>
      </c>
    </row>
    <row r="25" spans="1:18" ht="14.25" customHeight="1" x14ac:dyDescent="0.25">
      <c r="A25" s="5">
        <v>43761</v>
      </c>
      <c r="B25" s="5">
        <v>43790</v>
      </c>
      <c r="C25" s="13"/>
      <c r="D25" s="73">
        <v>72</v>
      </c>
      <c r="E25" s="75">
        <v>7183</v>
      </c>
      <c r="F25" s="77">
        <v>0.1433389208173691</v>
      </c>
      <c r="G25" s="15"/>
      <c r="H25" s="64">
        <v>1395.7337985149998</v>
      </c>
      <c r="I25" s="67">
        <v>19.431070562647914</v>
      </c>
      <c r="J25" s="30"/>
      <c r="K25" s="64">
        <v>2453.9106300600001</v>
      </c>
      <c r="L25" s="71">
        <v>34.162754142558818</v>
      </c>
      <c r="M25" s="16"/>
      <c r="N25" s="59">
        <v>1058.1768315450004</v>
      </c>
      <c r="O25" s="17">
        <v>0.43122060705166232</v>
      </c>
      <c r="Q25" s="3">
        <v>28</v>
      </c>
      <c r="R25" s="73">
        <v>7</v>
      </c>
    </row>
    <row r="26" spans="1:18" x14ac:dyDescent="0.25">
      <c r="A26" s="5">
        <v>43790</v>
      </c>
      <c r="B26" s="5">
        <v>43822</v>
      </c>
      <c r="C26" s="13"/>
      <c r="D26" s="142">
        <v>85.7</v>
      </c>
      <c r="E26" s="156">
        <v>9182</v>
      </c>
      <c r="F26" s="77">
        <v>0.13950675807078958</v>
      </c>
      <c r="G26" s="136"/>
      <c r="H26" s="64">
        <v>1773.7890863099999</v>
      </c>
      <c r="I26" s="137">
        <v>19.318112462535396</v>
      </c>
      <c r="J26" s="138"/>
      <c r="K26" s="155">
        <v>2992.06149624</v>
      </c>
      <c r="L26" s="140">
        <v>32.586163104334567</v>
      </c>
      <c r="M26" s="141"/>
      <c r="N26" s="139">
        <v>1218.2724099300001</v>
      </c>
      <c r="O26" s="17">
        <v>0.40716823884166575</v>
      </c>
      <c r="P26" s="114"/>
      <c r="Q26" s="106">
        <v>30</v>
      </c>
      <c r="R26" s="142">
        <v>7.5</v>
      </c>
    </row>
    <row r="27" spans="1:18" x14ac:dyDescent="0.25">
      <c r="A27" s="5">
        <v>43822</v>
      </c>
      <c r="B27" s="5">
        <v>43852</v>
      </c>
      <c r="C27" s="13"/>
      <c r="D27" s="142">
        <v>85</v>
      </c>
      <c r="E27" s="156">
        <v>2247</v>
      </c>
      <c r="F27" s="77">
        <v>3.6715686274509801E-2</v>
      </c>
      <c r="G27" s="136"/>
      <c r="H27" s="64">
        <v>485.81</v>
      </c>
      <c r="I27" s="137">
        <v>21.620382732532264</v>
      </c>
      <c r="J27" s="138"/>
      <c r="K27" s="155">
        <v>2214.9971828619996</v>
      </c>
      <c r="L27" s="140">
        <v>98.575753576412978</v>
      </c>
      <c r="M27" s="141"/>
      <c r="N27" s="139">
        <v>1729.1871828619996</v>
      </c>
      <c r="O27" s="17">
        <v>0.78067240727941489</v>
      </c>
      <c r="P27" s="114"/>
      <c r="Q27" s="106">
        <v>30</v>
      </c>
      <c r="R27" s="142">
        <v>7.5</v>
      </c>
    </row>
    <row r="28" spans="1:18" x14ac:dyDescent="0.25">
      <c r="A28" s="5">
        <v>43852</v>
      </c>
      <c r="B28" s="5">
        <v>43884</v>
      </c>
      <c r="C28" s="13"/>
      <c r="D28" s="142">
        <v>69.400000000000006</v>
      </c>
      <c r="E28" s="156">
        <v>2400</v>
      </c>
      <c r="F28" s="77">
        <v>4.5028818443804033E-2</v>
      </c>
      <c r="G28" s="136"/>
      <c r="H28" s="64">
        <v>525.5</v>
      </c>
      <c r="I28" s="137">
        <v>21.895833333333332</v>
      </c>
      <c r="J28" s="138"/>
      <c r="K28" s="155">
        <v>1878.2895960000003</v>
      </c>
      <c r="L28" s="140">
        <v>78.262066500000017</v>
      </c>
      <c r="M28" s="141"/>
      <c r="N28" s="139">
        <v>1352.7895960000003</v>
      </c>
      <c r="O28" s="17">
        <v>0.72022418634533081</v>
      </c>
      <c r="P28" s="114"/>
      <c r="Q28" s="106"/>
      <c r="R28" s="142"/>
    </row>
    <row r="29" spans="1:18" x14ac:dyDescent="0.25">
      <c r="A29" s="5">
        <v>43884</v>
      </c>
      <c r="B29" s="5">
        <v>43912</v>
      </c>
      <c r="C29" s="13"/>
      <c r="D29" s="142">
        <v>54.7</v>
      </c>
      <c r="E29" s="156">
        <v>1233</v>
      </c>
      <c r="F29" s="77">
        <v>3.3543353355967614E-2</v>
      </c>
      <c r="G29" s="136"/>
      <c r="H29" s="64">
        <v>288.10000000000002</v>
      </c>
      <c r="I29" s="137">
        <v>23.365774533657746</v>
      </c>
      <c r="J29" s="138"/>
      <c r="K29" s="155">
        <v>1395.95829273</v>
      </c>
      <c r="L29" s="140">
        <v>113.21640654744527</v>
      </c>
      <c r="M29" s="141"/>
      <c r="N29" s="139">
        <v>1107.8582927299999</v>
      </c>
      <c r="O29" s="17">
        <v>0.79361847592410617</v>
      </c>
      <c r="P29" s="114"/>
      <c r="Q29" s="106"/>
      <c r="R29" s="142"/>
    </row>
    <row r="30" spans="1:18" x14ac:dyDescent="0.25">
      <c r="A30" s="5">
        <v>43912</v>
      </c>
      <c r="B30" s="5">
        <v>43943</v>
      </c>
      <c r="C30" s="13"/>
      <c r="D30" s="142">
        <v>45.9</v>
      </c>
      <c r="E30" s="156">
        <v>652</v>
      </c>
      <c r="F30" s="77">
        <v>1.9092463747745217E-2</v>
      </c>
      <c r="G30" s="136"/>
      <c r="H30" s="64">
        <v>169.91</v>
      </c>
      <c r="I30" s="137">
        <v>26.059815950920246</v>
      </c>
      <c r="J30" s="138"/>
      <c r="K30" s="155">
        <v>1121.98276212</v>
      </c>
      <c r="L30" s="140">
        <v>172.08324572392638</v>
      </c>
      <c r="M30" s="141"/>
      <c r="N30" s="139">
        <v>952.07276211999999</v>
      </c>
      <c r="O30" s="17">
        <v>0.84856273577772889</v>
      </c>
      <c r="P30" s="114"/>
      <c r="Q30" s="106"/>
      <c r="R30" s="142"/>
    </row>
    <row r="31" spans="1:18" x14ac:dyDescent="0.25">
      <c r="A31" s="5">
        <v>43943</v>
      </c>
      <c r="B31" s="5">
        <v>43972</v>
      </c>
      <c r="C31" s="13"/>
      <c r="D31" s="142">
        <v>50.3</v>
      </c>
      <c r="E31" s="156">
        <v>581</v>
      </c>
      <c r="F31" s="77">
        <v>1.6595827334841527E-2</v>
      </c>
      <c r="G31" s="136"/>
      <c r="H31" s="64">
        <v>156.56</v>
      </c>
      <c r="I31" s="137">
        <v>26.946643717728058</v>
      </c>
      <c r="J31" s="138"/>
      <c r="K31" s="155">
        <v>1233.6680284375861</v>
      </c>
      <c r="L31" s="140">
        <v>212.33528888770846</v>
      </c>
      <c r="M31" s="141"/>
      <c r="N31" s="139">
        <v>1077.1080284375862</v>
      </c>
      <c r="O31" s="17">
        <v>0.87309389852772645</v>
      </c>
      <c r="P31" s="114"/>
      <c r="Q31" s="106"/>
      <c r="R31" s="142"/>
    </row>
    <row r="32" spans="1:18" x14ac:dyDescent="0.25">
      <c r="A32" s="5">
        <v>43972</v>
      </c>
      <c r="B32" s="5">
        <v>44004</v>
      </c>
      <c r="C32" s="13"/>
      <c r="D32" s="142">
        <v>52.6</v>
      </c>
      <c r="E32" s="156">
        <v>1000</v>
      </c>
      <c r="F32" s="77">
        <v>2.4754435994930289E-2</v>
      </c>
      <c r="G32" s="136"/>
      <c r="H32" s="64">
        <v>243.33</v>
      </c>
      <c r="I32" s="137">
        <v>24.333000000000002</v>
      </c>
      <c r="J32" s="138"/>
      <c r="K32" s="155">
        <v>1347.790272</v>
      </c>
      <c r="L32" s="140">
        <v>134.7790272</v>
      </c>
      <c r="M32" s="141"/>
      <c r="N32" s="139">
        <v>1104.460272</v>
      </c>
      <c r="O32" s="17">
        <v>0.81946004133200934</v>
      </c>
      <c r="P32" s="114"/>
      <c r="Q32" s="106"/>
      <c r="R32" s="142"/>
    </row>
    <row r="33" spans="1:18" x14ac:dyDescent="0.25">
      <c r="A33" s="5">
        <v>44004</v>
      </c>
      <c r="B33" s="5">
        <v>44035</v>
      </c>
      <c r="C33" s="13"/>
      <c r="D33" s="142">
        <v>58.8</v>
      </c>
      <c r="E33" s="156">
        <v>1119</v>
      </c>
      <c r="F33" s="77">
        <v>2.5578779899056398E-2</v>
      </c>
      <c r="G33" s="136"/>
      <c r="H33" s="64">
        <v>270.24</v>
      </c>
      <c r="I33" s="137">
        <v>24.150134048257375</v>
      </c>
      <c r="J33" s="138"/>
      <c r="K33" s="155">
        <v>1630.2304310216132</v>
      </c>
      <c r="L33" s="140">
        <v>145.68636559621208</v>
      </c>
      <c r="M33" s="141"/>
      <c r="N33" s="139">
        <v>1359.9904310216132</v>
      </c>
      <c r="O33" s="17">
        <v>0.83423202336454405</v>
      </c>
      <c r="P33" s="114"/>
      <c r="Q33" s="106"/>
      <c r="R33" s="142"/>
    </row>
    <row r="34" spans="1:18" x14ac:dyDescent="0.25">
      <c r="A34" s="5">
        <v>44035</v>
      </c>
      <c r="B34" s="5">
        <v>44066</v>
      </c>
      <c r="C34" s="13"/>
      <c r="D34" s="142">
        <v>74.900000000000006</v>
      </c>
      <c r="E34" s="156">
        <v>1406</v>
      </c>
      <c r="F34" s="77">
        <v>2.5230773648018144E-2</v>
      </c>
      <c r="G34" s="136"/>
      <c r="H34" s="64">
        <v>294.35000000000002</v>
      </c>
      <c r="I34" s="137">
        <v>20.935277382645808</v>
      </c>
      <c r="J34" s="138"/>
      <c r="K34" s="155">
        <v>1888.35177363</v>
      </c>
      <c r="L34" s="140">
        <v>134.30666953271694</v>
      </c>
      <c r="M34" s="141"/>
      <c r="N34" s="139">
        <v>1594.0017736300001</v>
      </c>
      <c r="O34" s="17">
        <v>0.84412332272489277</v>
      </c>
      <c r="P34" s="114"/>
      <c r="Q34" s="106"/>
      <c r="R34" s="142"/>
    </row>
    <row r="35" spans="1:18" x14ac:dyDescent="0.25">
      <c r="A35" s="5">
        <v>44066</v>
      </c>
      <c r="B35" s="5">
        <v>44096</v>
      </c>
      <c r="C35" s="13"/>
      <c r="D35" s="142">
        <v>68</v>
      </c>
      <c r="E35" s="156">
        <v>1611</v>
      </c>
      <c r="F35" s="77">
        <v>3.2904411764705876E-2</v>
      </c>
      <c r="G35" s="136"/>
      <c r="H35" s="64">
        <v>331.84</v>
      </c>
      <c r="I35" s="137">
        <v>20.598386095592797</v>
      </c>
      <c r="J35" s="138"/>
      <c r="K35" s="155">
        <v>1747.7455346549998</v>
      </c>
      <c r="L35" s="140">
        <v>108.48823927094971</v>
      </c>
      <c r="M35" s="141"/>
      <c r="N35" s="139">
        <v>1415.9055346549999</v>
      </c>
      <c r="O35" s="17">
        <v>0.81013254308470928</v>
      </c>
      <c r="P35" s="114"/>
      <c r="Q35" s="106"/>
      <c r="R35" s="142"/>
    </row>
    <row r="36" spans="1:18" x14ac:dyDescent="0.25">
      <c r="A36" s="5">
        <v>44096</v>
      </c>
      <c r="B36" s="5">
        <v>44126</v>
      </c>
      <c r="C36" s="13"/>
      <c r="D36" s="142">
        <v>85.7</v>
      </c>
      <c r="E36" s="156">
        <v>1363</v>
      </c>
      <c r="F36" s="77">
        <v>2.2089329703098664E-2</v>
      </c>
      <c r="G36" s="136"/>
      <c r="H36" s="64">
        <v>286.49</v>
      </c>
      <c r="I36" s="137">
        <v>21.01907556859868</v>
      </c>
      <c r="J36" s="138"/>
      <c r="K36" s="155">
        <v>2136.8684436150002</v>
      </c>
      <c r="L36" s="140">
        <v>156.77684839435071</v>
      </c>
      <c r="M36" s="141"/>
      <c r="N36" s="139">
        <v>1850.3784436150002</v>
      </c>
      <c r="O36" s="17">
        <v>0.86592997764741342</v>
      </c>
      <c r="P36" s="114"/>
      <c r="Q36" s="106"/>
      <c r="R36" s="142"/>
    </row>
    <row r="37" spans="1:18" x14ac:dyDescent="0.25">
      <c r="A37" s="5">
        <v>44126</v>
      </c>
      <c r="B37" s="5">
        <v>44157</v>
      </c>
      <c r="C37" s="13"/>
      <c r="D37" s="142">
        <v>86.5</v>
      </c>
      <c r="E37" s="156">
        <v>1973</v>
      </c>
      <c r="F37" s="77">
        <v>3.0657592143700663E-2</v>
      </c>
      <c r="G37" s="136"/>
      <c r="H37" s="64">
        <v>398.03</v>
      </c>
      <c r="I37" s="137">
        <v>20.173846933603649</v>
      </c>
      <c r="J37" s="138"/>
      <c r="K37" s="155">
        <v>2218.0308286650002</v>
      </c>
      <c r="L37" s="140">
        <v>112.41920064191586</v>
      </c>
      <c r="M37" s="141"/>
      <c r="N37" s="139">
        <v>1820.0008286650002</v>
      </c>
      <c r="O37" s="17">
        <v>0.82054803077756666</v>
      </c>
      <c r="P37" s="114"/>
      <c r="Q37" s="106"/>
      <c r="R37" s="142"/>
    </row>
    <row r="38" spans="1:18" x14ac:dyDescent="0.25">
      <c r="A38" s="5">
        <v>44157</v>
      </c>
      <c r="B38" s="5">
        <v>44187</v>
      </c>
      <c r="C38" s="13"/>
      <c r="D38" s="142">
        <v>89.5</v>
      </c>
      <c r="E38" s="156">
        <v>1523</v>
      </c>
      <c r="F38" s="77">
        <v>2.3634388578522656E-2</v>
      </c>
      <c r="G38" s="136"/>
      <c r="H38" s="64">
        <v>315.75</v>
      </c>
      <c r="I38" s="137">
        <v>20.732107682206173</v>
      </c>
      <c r="J38" s="138"/>
      <c r="K38" s="155">
        <v>2242.2323664149999</v>
      </c>
      <c r="L38" s="140">
        <v>147.22471217432698</v>
      </c>
      <c r="M38" s="141"/>
      <c r="N38" s="139">
        <v>1926.4823664149999</v>
      </c>
      <c r="O38" s="17">
        <v>0.85918051816153296</v>
      </c>
      <c r="P38" s="114"/>
      <c r="Q38" s="106"/>
      <c r="R38" s="142"/>
    </row>
    <row r="39" spans="1:18" ht="17.25" x14ac:dyDescent="0.4">
      <c r="A39" s="5"/>
      <c r="B39" s="5"/>
      <c r="C39" s="13"/>
      <c r="D39" s="53"/>
      <c r="E39" s="79"/>
      <c r="F39" s="78"/>
      <c r="G39" s="15"/>
      <c r="H39" s="66"/>
      <c r="I39" s="68"/>
      <c r="J39" s="30"/>
      <c r="K39" s="66"/>
      <c r="L39" s="72"/>
      <c r="M39" s="16"/>
      <c r="N39" s="60"/>
      <c r="O39" s="41"/>
      <c r="Q39" s="2"/>
      <c r="R39" s="74"/>
    </row>
    <row r="40" spans="1:18" x14ac:dyDescent="0.25">
      <c r="A40" s="18"/>
      <c r="B40" s="240" t="s">
        <v>122</v>
      </c>
      <c r="C40" s="250"/>
      <c r="D40" s="135">
        <v>70.460000000000008</v>
      </c>
      <c r="E40" s="135">
        <v>4329</v>
      </c>
      <c r="F40" s="239">
        <v>7.9038588751402489E-2</v>
      </c>
      <c r="G40" s="240"/>
      <c r="H40" s="235">
        <v>855.97902544499993</v>
      </c>
      <c r="I40" s="137">
        <v>19.77313526091476</v>
      </c>
      <c r="J40" s="138"/>
      <c r="K40" s="235">
        <v>2104.50868038</v>
      </c>
      <c r="L40" s="140">
        <v>48.614199130977134</v>
      </c>
      <c r="M40" s="141"/>
      <c r="N40" s="231">
        <v>1248.5296549350001</v>
      </c>
      <c r="O40" s="237">
        <v>0.59326419823061016</v>
      </c>
      <c r="P40" s="251"/>
      <c r="Q40" s="135">
        <v>30.2</v>
      </c>
      <c r="R40" s="135">
        <v>7.55</v>
      </c>
    </row>
    <row r="41" spans="1:18" ht="6.75" customHeight="1" x14ac:dyDescent="0.25">
      <c r="A41" s="18"/>
      <c r="B41" s="19"/>
      <c r="C41" s="18"/>
      <c r="D41" s="20"/>
      <c r="E41" s="20"/>
      <c r="F41" s="182"/>
      <c r="G41" s="19"/>
      <c r="H41" s="35"/>
      <c r="I41" s="67"/>
      <c r="J41" s="30"/>
      <c r="K41" s="35"/>
      <c r="L41" s="71"/>
      <c r="M41" s="22"/>
      <c r="N41" s="58"/>
      <c r="O41" s="17"/>
      <c r="P41" s="89"/>
      <c r="Q41" s="20"/>
      <c r="R41" s="190"/>
    </row>
    <row r="42" spans="1:18" x14ac:dyDescent="0.25">
      <c r="A42" s="18"/>
      <c r="B42" s="19" t="s">
        <v>123</v>
      </c>
      <c r="C42" s="248"/>
      <c r="D42" s="20">
        <v>68.441666666666677</v>
      </c>
      <c r="E42" s="20">
        <v>1425.6666666666667</v>
      </c>
      <c r="F42" s="182">
        <v>2.7985488407408415E-2</v>
      </c>
      <c r="G42" s="19"/>
      <c r="H42" s="35">
        <v>313.82583333333332</v>
      </c>
      <c r="I42" s="232">
        <v>22.012567220014027</v>
      </c>
      <c r="J42" s="238"/>
      <c r="K42" s="35">
        <v>1754.6787926792665</v>
      </c>
      <c r="L42" s="193">
        <v>123.0777736272574</v>
      </c>
      <c r="M42" s="22"/>
      <c r="N42" s="35">
        <v>1440.8529593459334</v>
      </c>
      <c r="O42" s="183">
        <v>0.82114912732595124</v>
      </c>
      <c r="P42" s="247"/>
      <c r="Q42" s="20">
        <v>30</v>
      </c>
      <c r="R42" s="20">
        <v>7.5</v>
      </c>
    </row>
    <row r="43" spans="1:18" ht="6.75" customHeight="1" x14ac:dyDescent="0.25">
      <c r="A43" s="18"/>
      <c r="B43" s="19"/>
      <c r="C43" s="248"/>
      <c r="D43" s="248"/>
      <c r="E43" s="20"/>
      <c r="F43" s="182"/>
      <c r="G43" s="19"/>
      <c r="H43" s="35"/>
      <c r="I43" s="232"/>
      <c r="J43" s="238"/>
      <c r="K43" s="35"/>
      <c r="L43" s="193"/>
      <c r="M43" s="22"/>
      <c r="N43" s="35"/>
      <c r="O43" s="183"/>
      <c r="P43" s="247"/>
      <c r="Q43" s="20"/>
      <c r="R43" s="190"/>
    </row>
    <row r="44" spans="1:18" x14ac:dyDescent="0.25">
      <c r="B44" s="19" t="s">
        <v>73</v>
      </c>
      <c r="C44" s="247"/>
      <c r="D44" s="20">
        <v>89.5</v>
      </c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190">
        <v>39</v>
      </c>
      <c r="R44" s="190">
        <v>9.75</v>
      </c>
    </row>
    <row r="46" spans="1:18" x14ac:dyDescent="0.25">
      <c r="A46" s="3" t="s">
        <v>85</v>
      </c>
      <c r="B46" t="s">
        <v>115</v>
      </c>
      <c r="E46" s="20"/>
      <c r="F46" s="21"/>
      <c r="H46" s="23"/>
    </row>
  </sheetData>
  <pageMargins left="0.7" right="0.7" top="0.75" bottom="0.75" header="0.3" footer="0.3"/>
  <pageSetup scale="74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2C54-5A5D-4C0F-98D4-5B721D3063BF}">
  <sheetPr>
    <tabColor rgb="FFC00000"/>
    <pageSetUpPr fitToPage="1"/>
  </sheetPr>
  <dimension ref="A1:Z39"/>
  <sheetViews>
    <sheetView zoomScale="70" zoomScaleNormal="70" workbookViewId="0">
      <selection activeCell="A2" sqref="A2"/>
    </sheetView>
  </sheetViews>
  <sheetFormatPr defaultRowHeight="15" x14ac:dyDescent="0.25"/>
  <cols>
    <col min="1" max="1" width="19.28515625" customWidth="1"/>
    <col min="2" max="2" width="20" customWidth="1"/>
    <col min="3" max="3" width="2.28515625" customWidth="1"/>
    <col min="4" max="4" width="11.7109375" customWidth="1"/>
    <col min="5" max="5" width="10.7109375" customWidth="1"/>
    <col min="6" max="7" width="9.85546875" customWidth="1"/>
    <col min="8" max="8" width="3" customWidth="1"/>
    <col min="9" max="11" width="9.85546875" customWidth="1"/>
    <col min="12" max="12" width="2.28515625" customWidth="1"/>
    <col min="13" max="13" width="9.85546875" customWidth="1"/>
    <col min="14" max="14" width="3" customWidth="1"/>
    <col min="15" max="15" width="10.85546875" customWidth="1"/>
    <col min="16" max="16" width="10.5703125" customWidth="1"/>
    <col min="17" max="17" width="2.5703125" customWidth="1"/>
    <col min="18" max="18" width="11" customWidth="1"/>
    <col min="19" max="19" width="9.140625" customWidth="1"/>
    <col min="20" max="20" width="2.42578125" customWidth="1"/>
    <col min="21" max="21" width="11.140625" bestFit="1" customWidth="1"/>
    <col min="22" max="22" width="8.42578125" bestFit="1" customWidth="1"/>
    <col min="23" max="23" width="3.140625" customWidth="1"/>
    <col min="24" max="24" width="10.140625" customWidth="1"/>
    <col min="25" max="25" width="10.85546875" customWidth="1"/>
    <col min="26" max="26" width="3" customWidth="1"/>
  </cols>
  <sheetData>
    <row r="1" spans="1:26" x14ac:dyDescent="0.25">
      <c r="Y1" s="6" t="s">
        <v>99</v>
      </c>
    </row>
    <row r="2" spans="1:26" x14ac:dyDescent="0.25">
      <c r="Y2" s="6" t="s">
        <v>100</v>
      </c>
    </row>
    <row r="3" spans="1:26" x14ac:dyDescent="0.25">
      <c r="Y3" s="6" t="s">
        <v>113</v>
      </c>
    </row>
    <row r="4" spans="1:26" x14ac:dyDescent="0.25">
      <c r="Y4" s="109" t="s">
        <v>165</v>
      </c>
    </row>
    <row r="5" spans="1:26" x14ac:dyDescent="0.25">
      <c r="Y5" s="109" t="s">
        <v>101</v>
      </c>
    </row>
    <row r="6" spans="1:26" x14ac:dyDescent="0.25">
      <c r="Y6" s="6" t="s">
        <v>149</v>
      </c>
    </row>
    <row r="7" spans="1:26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6" x14ac:dyDescent="0.25">
      <c r="A8" s="1" t="s">
        <v>16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6" x14ac:dyDescent="0.25">
      <c r="B9" s="6" t="s">
        <v>66</v>
      </c>
      <c r="C9" s="3"/>
      <c r="D9" s="7" t="s">
        <v>79</v>
      </c>
    </row>
    <row r="10" spans="1:26" x14ac:dyDescent="0.25">
      <c r="B10" s="6" t="s">
        <v>32</v>
      </c>
      <c r="D10" t="s">
        <v>43</v>
      </c>
    </row>
    <row r="11" spans="1:26" x14ac:dyDescent="0.25">
      <c r="B11" s="6" t="s">
        <v>67</v>
      </c>
      <c r="D11" s="26">
        <v>37</v>
      </c>
    </row>
    <row r="12" spans="1:26" x14ac:dyDescent="0.25">
      <c r="B12" s="6" t="s">
        <v>68</v>
      </c>
      <c r="D12" s="26" t="s">
        <v>80</v>
      </c>
    </row>
    <row r="13" spans="1:26" x14ac:dyDescent="0.25">
      <c r="B13" s="6" t="s">
        <v>1</v>
      </c>
      <c r="D13" s="26">
        <v>12</v>
      </c>
    </row>
    <row r="14" spans="1:26" x14ac:dyDescent="0.25">
      <c r="B14" s="6" t="s">
        <v>2</v>
      </c>
      <c r="D14" s="26">
        <v>150</v>
      </c>
    </row>
    <row r="15" spans="1:26" x14ac:dyDescent="0.25">
      <c r="B15" s="6" t="s">
        <v>69</v>
      </c>
      <c r="D15" s="26">
        <v>960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26" x14ac:dyDescent="0.25">
      <c r="B16" s="6" t="s">
        <v>70</v>
      </c>
      <c r="C16" s="2"/>
      <c r="D16" s="28" t="s">
        <v>118</v>
      </c>
      <c r="E16" s="2"/>
      <c r="G16" s="3"/>
      <c r="H16" s="3"/>
      <c r="I16" s="3"/>
      <c r="J16" s="3"/>
      <c r="K16" s="3"/>
      <c r="L16" s="3"/>
      <c r="M16" s="3"/>
      <c r="Q16" s="3"/>
      <c r="R16" s="3"/>
      <c r="S16" s="3"/>
      <c r="T16" s="3"/>
      <c r="W16" s="83"/>
      <c r="X16" s="83"/>
      <c r="Y16" s="89"/>
      <c r="Z16" s="83"/>
    </row>
    <row r="17" spans="1:26" x14ac:dyDescent="0.25">
      <c r="D17" s="3"/>
      <c r="E17" s="3"/>
      <c r="G17" s="11"/>
      <c r="H17" s="11"/>
      <c r="I17" s="11"/>
      <c r="J17" s="11"/>
      <c r="K17" s="11"/>
      <c r="L17" s="11"/>
      <c r="M17" s="11"/>
      <c r="Q17" s="11"/>
      <c r="R17" s="11"/>
      <c r="S17" s="11"/>
      <c r="T17" s="11"/>
      <c r="V17" s="11"/>
      <c r="W17" s="11"/>
      <c r="X17" s="11"/>
      <c r="Y17" s="11"/>
      <c r="Z17" s="11"/>
    </row>
    <row r="18" spans="1:26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26" x14ac:dyDescent="0.25">
      <c r="B19" s="8"/>
      <c r="D19" s="3"/>
      <c r="E19" s="3"/>
      <c r="F19" s="3"/>
      <c r="G19" s="3"/>
      <c r="H19" s="3"/>
      <c r="I19" s="3"/>
      <c r="J19" s="3"/>
      <c r="K19" s="3"/>
      <c r="L19" s="3"/>
      <c r="M19" s="3" t="s">
        <v>33</v>
      </c>
      <c r="X19" s="3"/>
    </row>
    <row r="20" spans="1:26" ht="15.75" thickBot="1" x14ac:dyDescent="0.3">
      <c r="A20" s="9" t="s">
        <v>21</v>
      </c>
      <c r="B20" s="10"/>
      <c r="D20" s="3" t="s">
        <v>86</v>
      </c>
      <c r="E20" s="3" t="s">
        <v>87</v>
      </c>
      <c r="F20" s="3" t="s">
        <v>65</v>
      </c>
      <c r="G20" s="3" t="s">
        <v>83</v>
      </c>
      <c r="H20" s="3"/>
      <c r="I20" s="3" t="s">
        <v>86</v>
      </c>
      <c r="J20" s="3" t="s">
        <v>87</v>
      </c>
      <c r="K20" s="3" t="s">
        <v>20</v>
      </c>
      <c r="L20" s="3"/>
      <c r="M20" s="3" t="s">
        <v>24</v>
      </c>
      <c r="O20" s="10" t="s">
        <v>78</v>
      </c>
      <c r="P20" s="10"/>
      <c r="R20" s="10" t="s">
        <v>124</v>
      </c>
      <c r="S20" s="10"/>
      <c r="X20" s="50" t="s">
        <v>84</v>
      </c>
      <c r="Y20" s="10"/>
    </row>
    <row r="21" spans="1:26" x14ac:dyDescent="0.25">
      <c r="A21" s="11" t="s">
        <v>25</v>
      </c>
      <c r="B21" s="11" t="s">
        <v>26</v>
      </c>
      <c r="C21" s="11"/>
      <c r="D21" s="11" t="s">
        <v>27</v>
      </c>
      <c r="E21" s="11" t="s">
        <v>27</v>
      </c>
      <c r="F21" s="11" t="s">
        <v>27</v>
      </c>
      <c r="G21" s="11" t="s">
        <v>27</v>
      </c>
      <c r="H21" s="11"/>
      <c r="I21" s="11" t="s">
        <v>28</v>
      </c>
      <c r="J21" s="11" t="s">
        <v>28</v>
      </c>
      <c r="K21" s="11" t="s">
        <v>28</v>
      </c>
      <c r="L21" s="11"/>
      <c r="M21" s="12" t="s">
        <v>29</v>
      </c>
      <c r="N21" s="11"/>
      <c r="O21" s="11" t="s">
        <v>77</v>
      </c>
      <c r="P21" s="11" t="s">
        <v>71</v>
      </c>
      <c r="Q21" s="11"/>
      <c r="R21" s="11" t="s">
        <v>76</v>
      </c>
      <c r="S21" s="11" t="s">
        <v>71</v>
      </c>
      <c r="T21" s="11"/>
      <c r="U21" s="11" t="s">
        <v>30</v>
      </c>
      <c r="V21" s="11" t="s">
        <v>31</v>
      </c>
      <c r="X21" s="2" t="s">
        <v>74</v>
      </c>
      <c r="Y21" s="12" t="s">
        <v>75</v>
      </c>
    </row>
    <row r="22" spans="1:26" x14ac:dyDescent="0.25">
      <c r="A22" s="24">
        <v>43814</v>
      </c>
      <c r="B22" s="24">
        <v>43845</v>
      </c>
      <c r="C22" s="13"/>
      <c r="D22" s="142">
        <v>190.8</v>
      </c>
      <c r="E22" s="142">
        <v>280.5</v>
      </c>
      <c r="F22" s="212">
        <v>280.5</v>
      </c>
      <c r="G22" s="212">
        <v>280.5</v>
      </c>
      <c r="H22" s="77"/>
      <c r="I22" s="188">
        <v>6339</v>
      </c>
      <c r="J22" s="188">
        <v>10185</v>
      </c>
      <c r="K22" s="188">
        <v>16524</v>
      </c>
      <c r="L22" s="77"/>
      <c r="M22" s="77">
        <v>7.9178885630498533E-2</v>
      </c>
      <c r="N22" s="136"/>
      <c r="O22" s="213">
        <v>3266.19</v>
      </c>
      <c r="P22" s="137">
        <v>19.766339869281047</v>
      </c>
      <c r="Q22" s="138"/>
      <c r="R22" s="155">
        <v>5947.3048732538709</v>
      </c>
      <c r="S22" s="140">
        <v>35.991920075368377</v>
      </c>
      <c r="T22" s="141"/>
      <c r="U22" s="139">
        <v>2681.1148732538709</v>
      </c>
      <c r="V22" s="17">
        <v>0.45081174252750011</v>
      </c>
      <c r="W22" s="114"/>
      <c r="X22" s="154">
        <v>1244</v>
      </c>
      <c r="Y22" s="142">
        <v>103.66666666666667</v>
      </c>
    </row>
    <row r="23" spans="1:26" x14ac:dyDescent="0.25">
      <c r="A23" s="24">
        <v>43845</v>
      </c>
      <c r="B23" s="24">
        <v>43874</v>
      </c>
      <c r="C23" s="13"/>
      <c r="D23" s="142">
        <v>179</v>
      </c>
      <c r="E23" s="142">
        <v>239.2</v>
      </c>
      <c r="F23" s="212">
        <v>239.2</v>
      </c>
      <c r="G23" s="212">
        <v>280.5</v>
      </c>
      <c r="H23" s="77"/>
      <c r="I23" s="188">
        <v>7098</v>
      </c>
      <c r="J23" s="188">
        <v>8603</v>
      </c>
      <c r="K23" s="188">
        <v>15701</v>
      </c>
      <c r="L23" s="77"/>
      <c r="M23" s="77">
        <v>9.4309816245723307E-2</v>
      </c>
      <c r="N23" s="136"/>
      <c r="O23" s="155">
        <v>3317.86</v>
      </c>
      <c r="P23" s="137">
        <v>21.131520285332144</v>
      </c>
      <c r="Q23" s="138"/>
      <c r="R23" s="155">
        <v>5985.4564900799996</v>
      </c>
      <c r="S23" s="140">
        <v>38.121498567479776</v>
      </c>
      <c r="T23" s="141"/>
      <c r="U23" s="139">
        <v>2667.5964900799995</v>
      </c>
      <c r="V23" s="17">
        <v>0.4456797062180875</v>
      </c>
      <c r="W23" s="114"/>
      <c r="X23" s="154"/>
      <c r="Y23" s="142"/>
    </row>
    <row r="24" spans="1:26" x14ac:dyDescent="0.25">
      <c r="A24" s="24">
        <v>43874</v>
      </c>
      <c r="B24" s="24">
        <v>43905</v>
      </c>
      <c r="C24" s="13"/>
      <c r="D24" s="142">
        <v>234.6</v>
      </c>
      <c r="E24" s="142">
        <v>322.8</v>
      </c>
      <c r="F24" s="212">
        <v>322.8</v>
      </c>
      <c r="G24" s="212">
        <v>322.8</v>
      </c>
      <c r="H24" s="77"/>
      <c r="I24" s="188">
        <v>6769</v>
      </c>
      <c r="J24" s="188">
        <v>10356</v>
      </c>
      <c r="K24" s="188">
        <v>17125</v>
      </c>
      <c r="L24" s="77"/>
      <c r="M24" s="77">
        <v>7.1305678805079209E-2</v>
      </c>
      <c r="N24" s="136"/>
      <c r="O24" s="155">
        <v>3520.24</v>
      </c>
      <c r="P24" s="137">
        <v>20.556145985401457</v>
      </c>
      <c r="Q24" s="138"/>
      <c r="R24" s="155">
        <v>6748.51031685</v>
      </c>
      <c r="S24" s="140">
        <v>39.407359514452558</v>
      </c>
      <c r="T24" s="141"/>
      <c r="U24" s="139">
        <v>3228.2703168500002</v>
      </c>
      <c r="V24" s="17">
        <v>0.47836784197980731</v>
      </c>
      <c r="W24" s="114"/>
      <c r="X24" s="154"/>
      <c r="Y24" s="142"/>
    </row>
    <row r="25" spans="1:26" x14ac:dyDescent="0.25">
      <c r="A25" s="24">
        <v>43905</v>
      </c>
      <c r="B25" s="24">
        <v>43935</v>
      </c>
      <c r="C25" s="13"/>
      <c r="D25" s="142">
        <v>132.80000000000001</v>
      </c>
      <c r="E25" s="142">
        <v>119</v>
      </c>
      <c r="F25" s="212">
        <v>132.80000000000001</v>
      </c>
      <c r="G25" s="212">
        <v>322.8</v>
      </c>
      <c r="H25" s="77"/>
      <c r="I25" s="188">
        <v>2488</v>
      </c>
      <c r="J25" s="188">
        <v>4055</v>
      </c>
      <c r="K25" s="188">
        <v>6543</v>
      </c>
      <c r="L25" s="77"/>
      <c r="M25" s="77">
        <v>6.8429969879518063E-2</v>
      </c>
      <c r="N25" s="136"/>
      <c r="O25" s="155">
        <v>1509.13</v>
      </c>
      <c r="P25" s="137">
        <v>23.064802078557239</v>
      </c>
      <c r="Q25" s="138"/>
      <c r="R25" s="155">
        <v>4828.1536205400007</v>
      </c>
      <c r="S25" s="140">
        <v>73.791129765245316</v>
      </c>
      <c r="T25" s="141"/>
      <c r="U25" s="139">
        <v>3319.0236205400006</v>
      </c>
      <c r="V25" s="17">
        <v>0.68743123798301742</v>
      </c>
      <c r="W25" s="114"/>
      <c r="X25" s="154"/>
      <c r="Y25" s="142"/>
    </row>
    <row r="26" spans="1:26" x14ac:dyDescent="0.25">
      <c r="A26" s="24">
        <v>43935</v>
      </c>
      <c r="B26" s="24">
        <v>43965</v>
      </c>
      <c r="C26" s="13"/>
      <c r="D26" s="142">
        <v>164.6</v>
      </c>
      <c r="E26" s="142">
        <v>131.9</v>
      </c>
      <c r="F26" s="212">
        <v>164.6</v>
      </c>
      <c r="G26" s="212">
        <v>322.8</v>
      </c>
      <c r="H26" s="77"/>
      <c r="I26" s="188">
        <v>2161</v>
      </c>
      <c r="J26" s="188">
        <v>4141</v>
      </c>
      <c r="K26" s="188">
        <v>6302</v>
      </c>
      <c r="L26" s="77"/>
      <c r="M26" s="77">
        <v>5.3176049682732554E-2</v>
      </c>
      <c r="N26" s="136"/>
      <c r="O26" s="155">
        <v>1452.09</v>
      </c>
      <c r="P26" s="137">
        <v>23.041732783243411</v>
      </c>
      <c r="Q26" s="138"/>
      <c r="R26" s="155">
        <v>4954.4478827099992</v>
      </c>
      <c r="S26" s="140">
        <v>78.617072083624237</v>
      </c>
      <c r="T26" s="141"/>
      <c r="U26" s="139">
        <v>3502.3578827099991</v>
      </c>
      <c r="V26" s="17">
        <v>0.70691184277717511</v>
      </c>
      <c r="W26" s="114"/>
      <c r="X26" s="154"/>
      <c r="Y26" s="142"/>
    </row>
    <row r="27" spans="1:26" x14ac:dyDescent="0.25">
      <c r="A27" s="24">
        <v>43965</v>
      </c>
      <c r="B27" s="24">
        <v>43997</v>
      </c>
      <c r="C27" s="13"/>
      <c r="D27" s="142">
        <v>133.6</v>
      </c>
      <c r="E27" s="142">
        <v>192</v>
      </c>
      <c r="F27" s="212">
        <v>192</v>
      </c>
      <c r="G27" s="212">
        <v>322.8</v>
      </c>
      <c r="H27" s="77"/>
      <c r="I27" s="188">
        <v>2704</v>
      </c>
      <c r="J27" s="188">
        <v>5967</v>
      </c>
      <c r="K27" s="188">
        <v>8671</v>
      </c>
      <c r="L27" s="77"/>
      <c r="M27" s="77">
        <v>5.8803982204861112E-2</v>
      </c>
      <c r="N27" s="136"/>
      <c r="O27" s="155">
        <v>1883.28</v>
      </c>
      <c r="P27" s="137">
        <v>21.719294199054318</v>
      </c>
      <c r="Q27" s="138"/>
      <c r="R27" s="155">
        <v>5197.1062735799997</v>
      </c>
      <c r="S27" s="140">
        <v>59.936642527736126</v>
      </c>
      <c r="T27" s="141"/>
      <c r="U27" s="139">
        <v>3313.8262735799999</v>
      </c>
      <c r="V27" s="17">
        <v>0.637629114960793</v>
      </c>
      <c r="W27" s="114"/>
      <c r="X27" s="154"/>
      <c r="Y27" s="142"/>
    </row>
    <row r="28" spans="1:26" x14ac:dyDescent="0.25">
      <c r="A28" s="24">
        <v>43997</v>
      </c>
      <c r="B28" s="24">
        <v>44028</v>
      </c>
      <c r="C28" s="13"/>
      <c r="D28" s="142">
        <v>198.4</v>
      </c>
      <c r="E28" s="142">
        <v>153.4</v>
      </c>
      <c r="F28" s="212">
        <v>198.4</v>
      </c>
      <c r="G28" s="212">
        <v>322.8</v>
      </c>
      <c r="H28" s="77"/>
      <c r="I28" s="188">
        <v>5187</v>
      </c>
      <c r="J28" s="188">
        <v>6441</v>
      </c>
      <c r="K28" s="188">
        <v>11628</v>
      </c>
      <c r="L28" s="77"/>
      <c r="M28" s="77">
        <v>7.8775364203954215E-2</v>
      </c>
      <c r="N28" s="136"/>
      <c r="O28" s="155">
        <v>2583.1799999999998</v>
      </c>
      <c r="P28" s="137">
        <v>22.215170278637768</v>
      </c>
      <c r="Q28" s="138"/>
      <c r="R28" s="155">
        <v>6160.3211540370967</v>
      </c>
      <c r="S28" s="140">
        <v>52.978338098014241</v>
      </c>
      <c r="T28" s="141"/>
      <c r="U28" s="139">
        <v>3577.1411540370968</v>
      </c>
      <c r="V28" s="17">
        <v>0.58067445910557081</v>
      </c>
      <c r="W28" s="114"/>
      <c r="X28" s="154"/>
      <c r="Y28" s="142"/>
    </row>
    <row r="29" spans="1:26" x14ac:dyDescent="0.25">
      <c r="A29" s="24">
        <v>44028</v>
      </c>
      <c r="B29" s="24">
        <v>44059</v>
      </c>
      <c r="C29" s="13"/>
      <c r="D29" s="142">
        <v>234.5</v>
      </c>
      <c r="E29" s="142">
        <v>195.7</v>
      </c>
      <c r="F29" s="212">
        <v>234.5</v>
      </c>
      <c r="G29" s="212">
        <v>322.8</v>
      </c>
      <c r="H29" s="77"/>
      <c r="I29" s="188">
        <v>4645</v>
      </c>
      <c r="J29" s="188">
        <v>8928</v>
      </c>
      <c r="K29" s="188">
        <v>13573</v>
      </c>
      <c r="L29" s="77"/>
      <c r="M29" s="77">
        <v>7.7796501364147008E-2</v>
      </c>
      <c r="N29" s="136"/>
      <c r="O29" s="155">
        <v>2499.06</v>
      </c>
      <c r="P29" s="137">
        <v>18.411994400648346</v>
      </c>
      <c r="Q29" s="138"/>
      <c r="R29" s="155">
        <v>5974.7926905000004</v>
      </c>
      <c r="S29" s="140">
        <v>44.019691228910339</v>
      </c>
      <c r="T29" s="141"/>
      <c r="U29" s="139">
        <v>3475.7326905000004</v>
      </c>
      <c r="V29" s="17">
        <v>0.58173276807184648</v>
      </c>
      <c r="W29" s="114"/>
      <c r="X29" s="154"/>
      <c r="Y29" s="142"/>
    </row>
    <row r="30" spans="1:26" x14ac:dyDescent="0.25">
      <c r="A30" s="24">
        <v>44059</v>
      </c>
      <c r="B30" s="24">
        <v>44089</v>
      </c>
      <c r="C30" s="13"/>
      <c r="D30" s="142">
        <v>189</v>
      </c>
      <c r="E30" s="142">
        <v>162</v>
      </c>
      <c r="F30" s="212">
        <v>189</v>
      </c>
      <c r="G30" s="212">
        <v>322.8</v>
      </c>
      <c r="H30" s="77"/>
      <c r="I30" s="188">
        <v>3756</v>
      </c>
      <c r="J30" s="188">
        <v>7796</v>
      </c>
      <c r="K30" s="188">
        <v>11552</v>
      </c>
      <c r="L30" s="77"/>
      <c r="M30" s="77">
        <v>8.4891240446795996E-2</v>
      </c>
      <c r="N30" s="136"/>
      <c r="O30" s="155">
        <v>2153.41</v>
      </c>
      <c r="P30" s="137">
        <v>18.641014542936286</v>
      </c>
      <c r="Q30" s="138"/>
      <c r="R30" s="155">
        <v>5546.8311444000001</v>
      </c>
      <c r="S30" s="140">
        <v>48.016197579639893</v>
      </c>
      <c r="T30" s="141"/>
      <c r="U30" s="139">
        <v>3393.4211444000002</v>
      </c>
      <c r="V30" s="17">
        <v>0.61177653619868144</v>
      </c>
      <c r="W30" s="114"/>
      <c r="X30" s="154"/>
      <c r="Y30" s="142"/>
    </row>
    <row r="31" spans="1:26" x14ac:dyDescent="0.25">
      <c r="A31" s="24">
        <v>44089</v>
      </c>
      <c r="B31" s="24">
        <v>44119</v>
      </c>
      <c r="C31" s="13"/>
      <c r="D31" s="142">
        <v>204.9</v>
      </c>
      <c r="E31" s="142">
        <v>183.1</v>
      </c>
      <c r="F31" s="212">
        <v>204.9</v>
      </c>
      <c r="G31" s="212">
        <v>322.8</v>
      </c>
      <c r="H31" s="77"/>
      <c r="I31" s="188">
        <v>4880</v>
      </c>
      <c r="J31" s="188">
        <v>7498</v>
      </c>
      <c r="K31" s="188">
        <v>12378</v>
      </c>
      <c r="L31" s="77"/>
      <c r="M31" s="77">
        <v>8.3902716772409305E-2</v>
      </c>
      <c r="N31" s="136"/>
      <c r="O31" s="155">
        <v>2352.0300000000002</v>
      </c>
      <c r="P31" s="137">
        <v>19.001696558410082</v>
      </c>
      <c r="Q31" s="138"/>
      <c r="R31" s="155">
        <v>5768.3450070000008</v>
      </c>
      <c r="S31" s="140">
        <v>46.601591589917604</v>
      </c>
      <c r="T31" s="141"/>
      <c r="U31" s="139">
        <v>3416.3150070000006</v>
      </c>
      <c r="V31" s="17">
        <v>0.59225219761547454</v>
      </c>
      <c r="W31" s="114"/>
      <c r="X31" s="154"/>
      <c r="Y31" s="142"/>
    </row>
    <row r="32" spans="1:26" x14ac:dyDescent="0.25">
      <c r="A32" s="24">
        <v>44119</v>
      </c>
      <c r="B32" s="24">
        <v>44150</v>
      </c>
      <c r="C32" s="13"/>
      <c r="D32" s="142">
        <v>193.6</v>
      </c>
      <c r="E32" s="142">
        <v>184.3</v>
      </c>
      <c r="F32" s="212">
        <v>193.6</v>
      </c>
      <c r="G32" s="212">
        <v>322.8</v>
      </c>
      <c r="H32" s="77"/>
      <c r="I32" s="188">
        <v>4442</v>
      </c>
      <c r="J32" s="188">
        <v>8735</v>
      </c>
      <c r="K32" s="188">
        <v>13177</v>
      </c>
      <c r="L32" s="77"/>
      <c r="M32" s="77">
        <v>9.1482549098018312E-2</v>
      </c>
      <c r="N32" s="136"/>
      <c r="O32" s="155">
        <v>2429.17</v>
      </c>
      <c r="P32" s="137">
        <v>18.434924489641041</v>
      </c>
      <c r="Q32" s="138"/>
      <c r="R32" s="155">
        <v>5761.2060505500003</v>
      </c>
      <c r="S32" s="140">
        <v>43.721682101768231</v>
      </c>
      <c r="T32" s="141"/>
      <c r="U32" s="139">
        <v>3332.0360505500003</v>
      </c>
      <c r="V32" s="17">
        <v>0.57835738234564682</v>
      </c>
      <c r="W32" s="114"/>
      <c r="X32" s="154"/>
      <c r="Y32" s="142"/>
    </row>
    <row r="33" spans="1:25" x14ac:dyDescent="0.25">
      <c r="A33" s="24">
        <v>44150</v>
      </c>
      <c r="B33" s="24">
        <v>44180</v>
      </c>
      <c r="C33" s="13"/>
      <c r="D33" s="142">
        <v>174.4</v>
      </c>
      <c r="E33" s="142">
        <v>183.9</v>
      </c>
      <c r="F33" s="212">
        <v>183.9</v>
      </c>
      <c r="G33" s="212">
        <v>322.8</v>
      </c>
      <c r="H33" s="77"/>
      <c r="I33" s="188">
        <v>4884</v>
      </c>
      <c r="J33" s="188">
        <v>7111</v>
      </c>
      <c r="K33" s="188">
        <v>11995</v>
      </c>
      <c r="L33" s="77"/>
      <c r="M33" s="77">
        <v>9.0591202948462318E-2</v>
      </c>
      <c r="N33" s="136"/>
      <c r="O33" s="155">
        <v>2299.54</v>
      </c>
      <c r="P33" s="137">
        <v>19.170821175489788</v>
      </c>
      <c r="Q33" s="138"/>
      <c r="R33" s="155">
        <v>5612.9975413500006</v>
      </c>
      <c r="S33" s="140">
        <v>46.794477210087543</v>
      </c>
      <c r="T33" s="141"/>
      <c r="U33" s="139">
        <v>3313.4575413500006</v>
      </c>
      <c r="V33" s="17">
        <v>0.59031872309587186</v>
      </c>
      <c r="W33" s="114"/>
      <c r="X33" s="154"/>
      <c r="Y33" s="142"/>
    </row>
    <row r="34" spans="1:25" ht="17.25" x14ac:dyDescent="0.4">
      <c r="A34" s="24"/>
      <c r="B34" s="24"/>
      <c r="C34" s="13"/>
      <c r="D34" s="2"/>
      <c r="E34" s="81"/>
      <c r="F34" s="78"/>
      <c r="G34" s="78"/>
      <c r="H34" s="78"/>
      <c r="I34" s="78"/>
      <c r="J34" s="78"/>
      <c r="K34" s="78"/>
      <c r="L34" s="78"/>
      <c r="M34" s="78"/>
      <c r="N34" s="15"/>
      <c r="O34" s="66"/>
      <c r="P34" s="68"/>
      <c r="Q34" s="30"/>
      <c r="R34" s="66"/>
      <c r="S34" s="85"/>
      <c r="T34" s="113"/>
      <c r="U34" s="60"/>
      <c r="V34" s="41"/>
      <c r="X34" s="81"/>
      <c r="Y34" s="74"/>
    </row>
    <row r="35" spans="1:25" x14ac:dyDescent="0.25">
      <c r="A35" s="18"/>
      <c r="B35" s="115" t="s">
        <v>123</v>
      </c>
      <c r="C35" s="253"/>
      <c r="D35" s="127">
        <v>185.85000000000002</v>
      </c>
      <c r="E35" s="127">
        <v>195.65</v>
      </c>
      <c r="F35" s="127">
        <v>211.35</v>
      </c>
      <c r="G35" s="127">
        <v>315.75000000000006</v>
      </c>
      <c r="H35" s="118"/>
      <c r="I35" s="127">
        <v>4612.75</v>
      </c>
      <c r="J35" s="127">
        <v>7484.666666666667</v>
      </c>
      <c r="K35" s="254">
        <v>12097.416666666668</v>
      </c>
      <c r="L35" s="118"/>
      <c r="M35" s="118">
        <v>7.7720329773516672E-2</v>
      </c>
      <c r="N35" s="119"/>
      <c r="O35" s="120">
        <v>2438.7649999999999</v>
      </c>
      <c r="P35" s="255">
        <v>20.159386645909247</v>
      </c>
      <c r="Q35" s="256"/>
      <c r="R35" s="120">
        <v>5707.1227537375808</v>
      </c>
      <c r="S35" s="176">
        <v>47.176375841158205</v>
      </c>
      <c r="T35" s="124"/>
      <c r="U35" s="120">
        <v>3268.3577537375804</v>
      </c>
      <c r="V35" s="173">
        <v>0.57268047223921037</v>
      </c>
      <c r="W35" s="257"/>
      <c r="X35" s="127">
        <v>1244</v>
      </c>
      <c r="Y35" s="191">
        <v>103.66666666666667</v>
      </c>
    </row>
    <row r="36" spans="1:25" ht="6" customHeight="1" x14ac:dyDescent="0.25">
      <c r="A36" s="18"/>
      <c r="B36" s="181"/>
      <c r="C36" s="248"/>
      <c r="D36" s="248"/>
      <c r="E36" s="20"/>
      <c r="F36" s="182"/>
      <c r="G36" s="182"/>
      <c r="H36" s="182"/>
      <c r="I36" s="20"/>
      <c r="J36" s="20"/>
      <c r="K36" s="258"/>
      <c r="L36" s="182"/>
      <c r="M36" s="182"/>
      <c r="N36" s="19"/>
      <c r="O36" s="35"/>
      <c r="P36" s="232"/>
      <c r="Q36" s="238"/>
      <c r="R36" s="35"/>
      <c r="S36" s="193"/>
      <c r="T36" s="22"/>
      <c r="U36" s="35"/>
      <c r="V36" s="183"/>
      <c r="W36" s="247"/>
      <c r="X36" s="20"/>
      <c r="Y36" s="184"/>
    </row>
    <row r="37" spans="1:25" x14ac:dyDescent="0.25">
      <c r="B37" s="129" t="s">
        <v>73</v>
      </c>
      <c r="C37" s="249"/>
      <c r="D37" s="132">
        <v>234.6</v>
      </c>
      <c r="E37" s="132">
        <v>322.8</v>
      </c>
      <c r="F37" s="132">
        <v>322.8</v>
      </c>
      <c r="G37" s="132">
        <v>322.8</v>
      </c>
      <c r="H37" s="249"/>
      <c r="I37" s="249"/>
      <c r="J37" s="249"/>
      <c r="K37" s="249"/>
      <c r="L37" s="249"/>
      <c r="M37" s="187">
        <v>9.4309816245723307E-2</v>
      </c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132">
        <v>1244</v>
      </c>
      <c r="Y37" s="153">
        <v>103.66666666666667</v>
      </c>
    </row>
    <row r="39" spans="1:25" x14ac:dyDescent="0.25">
      <c r="A39" s="3" t="s">
        <v>85</v>
      </c>
      <c r="B39" t="s">
        <v>115</v>
      </c>
      <c r="E39" s="20"/>
      <c r="F39" s="21"/>
      <c r="G39" s="21"/>
      <c r="H39" s="21"/>
      <c r="I39" s="21"/>
      <c r="J39" s="21"/>
      <c r="K39" s="21"/>
      <c r="L39" s="21"/>
      <c r="M39" s="21"/>
      <c r="O39" s="23"/>
    </row>
  </sheetData>
  <pageMargins left="0.7" right="0.7" top="0.75" bottom="0.75" header="0.3" footer="0.3"/>
  <pageSetup scale="74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8E3A2-D367-4DBD-BD73-B073E2D865C8}">
  <sheetPr>
    <tabColor rgb="FFC00000"/>
    <pageSetUpPr fitToPage="1"/>
  </sheetPr>
  <dimension ref="A1:Y42"/>
  <sheetViews>
    <sheetView zoomScale="75" zoomScaleNormal="75" workbookViewId="0">
      <selection activeCell="A2" sqref="A2"/>
    </sheetView>
  </sheetViews>
  <sheetFormatPr defaultRowHeight="15" x14ac:dyDescent="0.25"/>
  <cols>
    <col min="1" max="1" width="14.85546875" customWidth="1"/>
    <col min="2" max="2" width="15.140625" customWidth="1"/>
    <col min="3" max="3" width="2.28515625" customWidth="1"/>
    <col min="4" max="4" width="9.5703125" customWidth="1"/>
    <col min="5" max="5" width="10.5703125" customWidth="1"/>
    <col min="6" max="6" width="7.85546875" customWidth="1"/>
    <col min="7" max="7" width="8.7109375" customWidth="1"/>
    <col min="8" max="8" width="3.28515625" customWidth="1"/>
    <col min="9" max="9" width="9.42578125" customWidth="1"/>
    <col min="10" max="10" width="9" customWidth="1"/>
    <col min="11" max="11" width="10.5703125" customWidth="1"/>
    <col min="12" max="12" width="2.140625" customWidth="1"/>
    <col min="13" max="13" width="9.85546875" customWidth="1"/>
    <col min="14" max="14" width="1.28515625" customWidth="1"/>
    <col min="15" max="15" width="11.42578125" customWidth="1"/>
    <col min="16" max="16" width="10.5703125" customWidth="1"/>
    <col min="17" max="17" width="2.5703125" customWidth="1"/>
    <col min="18" max="18" width="9.7109375" customWidth="1"/>
    <col min="19" max="19" width="9.140625" customWidth="1"/>
    <col min="20" max="20" width="2.42578125" customWidth="1"/>
    <col min="21" max="21" width="11.140625" bestFit="1" customWidth="1"/>
    <col min="22" max="22" width="8.42578125" bestFit="1" customWidth="1"/>
    <col min="23" max="23" width="3.140625" customWidth="1"/>
    <col min="24" max="24" width="10.140625" customWidth="1"/>
    <col min="25" max="25" width="10.85546875" customWidth="1"/>
  </cols>
  <sheetData>
    <row r="1" spans="1:25" x14ac:dyDescent="0.25">
      <c r="Y1" s="6" t="s">
        <v>99</v>
      </c>
    </row>
    <row r="2" spans="1:25" x14ac:dyDescent="0.25">
      <c r="Y2" s="6" t="s">
        <v>100</v>
      </c>
    </row>
    <row r="3" spans="1:25" x14ac:dyDescent="0.25">
      <c r="Y3" s="6" t="s">
        <v>113</v>
      </c>
    </row>
    <row r="4" spans="1:25" x14ac:dyDescent="0.25">
      <c r="Y4" s="109" t="s">
        <v>165</v>
      </c>
    </row>
    <row r="5" spans="1:25" x14ac:dyDescent="0.25">
      <c r="Y5" s="109" t="s">
        <v>101</v>
      </c>
    </row>
    <row r="6" spans="1:25" x14ac:dyDescent="0.25">
      <c r="Y6" s="6" t="s">
        <v>148</v>
      </c>
    </row>
    <row r="7" spans="1:25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x14ac:dyDescent="0.25">
      <c r="A8" s="1" t="s">
        <v>17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x14ac:dyDescent="0.25">
      <c r="B9" s="6" t="s">
        <v>66</v>
      </c>
      <c r="C9" s="3"/>
      <c r="D9" s="7" t="s">
        <v>79</v>
      </c>
      <c r="E9" s="7"/>
      <c r="F9" s="7"/>
    </row>
    <row r="10" spans="1:25" x14ac:dyDescent="0.25">
      <c r="B10" s="6" t="s">
        <v>32</v>
      </c>
      <c r="D10" t="s">
        <v>44</v>
      </c>
    </row>
    <row r="11" spans="1:25" x14ac:dyDescent="0.25">
      <c r="B11" s="6" t="s">
        <v>67</v>
      </c>
      <c r="D11" s="26">
        <v>56</v>
      </c>
      <c r="E11" s="26"/>
      <c r="F11" s="26"/>
      <c r="G11" s="26"/>
      <c r="H11" s="26"/>
      <c r="I11" s="26"/>
      <c r="J11" s="26"/>
    </row>
    <row r="12" spans="1:25" x14ac:dyDescent="0.25">
      <c r="B12" s="6" t="s">
        <v>68</v>
      </c>
      <c r="D12" s="26" t="s">
        <v>80</v>
      </c>
      <c r="E12" s="26"/>
      <c r="F12" s="26"/>
      <c r="G12" s="26"/>
      <c r="H12" s="26"/>
      <c r="I12" s="26"/>
      <c r="J12" s="26"/>
    </row>
    <row r="13" spans="1:25" x14ac:dyDescent="0.25">
      <c r="B13" s="6" t="s">
        <v>1</v>
      </c>
      <c r="D13" s="26">
        <v>8</v>
      </c>
      <c r="E13" s="26"/>
      <c r="F13" s="26"/>
      <c r="G13" s="26"/>
      <c r="H13" s="26"/>
      <c r="I13" s="26"/>
      <c r="J13" s="26"/>
    </row>
    <row r="14" spans="1:25" x14ac:dyDescent="0.25">
      <c r="B14" s="6" t="s">
        <v>2</v>
      </c>
      <c r="D14" s="26">
        <v>150</v>
      </c>
      <c r="E14" s="26"/>
      <c r="F14" s="26"/>
      <c r="G14" s="26"/>
      <c r="H14" s="26"/>
      <c r="I14" s="26"/>
      <c r="J14" s="26"/>
    </row>
    <row r="15" spans="1:25" x14ac:dyDescent="0.25">
      <c r="B15" s="6" t="s">
        <v>69</v>
      </c>
      <c r="D15" s="26">
        <v>640</v>
      </c>
      <c r="E15" s="26"/>
      <c r="F15" s="26"/>
      <c r="G15" s="26"/>
      <c r="H15" s="26"/>
      <c r="I15" s="26"/>
      <c r="J15" s="26"/>
    </row>
    <row r="16" spans="1:25" x14ac:dyDescent="0.25">
      <c r="B16" s="6" t="s">
        <v>70</v>
      </c>
      <c r="C16" s="2"/>
      <c r="D16" s="28" t="s">
        <v>118</v>
      </c>
      <c r="E16" s="28"/>
      <c r="F16" s="28"/>
      <c r="G16" s="28"/>
      <c r="H16" s="28"/>
      <c r="I16" s="28"/>
      <c r="J16" s="28"/>
      <c r="K16" s="2"/>
      <c r="L16" s="2"/>
      <c r="M16" s="2"/>
      <c r="N16" s="2"/>
      <c r="O16" s="2"/>
      <c r="P16" s="2"/>
      <c r="Q16" s="2"/>
    </row>
    <row r="17" spans="1:25" x14ac:dyDescent="0.25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4"/>
      <c r="Q17" s="4"/>
    </row>
    <row r="18" spans="1:25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25" x14ac:dyDescent="0.25">
      <c r="B19" s="8"/>
      <c r="D19" s="3"/>
      <c r="E19" s="3"/>
      <c r="F19" s="3"/>
      <c r="G19" s="3"/>
      <c r="H19" s="3"/>
      <c r="I19" s="3"/>
      <c r="J19" s="3"/>
      <c r="M19" s="3" t="s">
        <v>33</v>
      </c>
      <c r="X19" s="3"/>
    </row>
    <row r="20" spans="1:25" ht="15.75" thickBot="1" x14ac:dyDescent="0.3">
      <c r="A20" s="9" t="s">
        <v>21</v>
      </c>
      <c r="B20" s="10"/>
      <c r="D20" s="3" t="s">
        <v>86</v>
      </c>
      <c r="E20" s="3" t="s">
        <v>87</v>
      </c>
      <c r="F20" s="3" t="s">
        <v>65</v>
      </c>
      <c r="G20" s="3" t="s">
        <v>83</v>
      </c>
      <c r="H20" s="3"/>
      <c r="I20" s="3" t="s">
        <v>86</v>
      </c>
      <c r="J20" s="3" t="s">
        <v>87</v>
      </c>
      <c r="K20" s="3" t="s">
        <v>20</v>
      </c>
      <c r="L20" s="3"/>
      <c r="M20" s="3" t="s">
        <v>24</v>
      </c>
      <c r="O20" s="10" t="s">
        <v>78</v>
      </c>
      <c r="P20" s="10"/>
      <c r="R20" s="10" t="s">
        <v>89</v>
      </c>
      <c r="S20" s="10"/>
      <c r="X20" s="50" t="s">
        <v>84</v>
      </c>
      <c r="Y20" s="10"/>
    </row>
    <row r="21" spans="1:25" x14ac:dyDescent="0.25">
      <c r="A21" s="11" t="s">
        <v>25</v>
      </c>
      <c r="B21" s="11" t="s">
        <v>26</v>
      </c>
      <c r="C21" s="11"/>
      <c r="D21" s="11" t="s">
        <v>88</v>
      </c>
      <c r="E21" s="11" t="s">
        <v>88</v>
      </c>
      <c r="F21" s="11" t="s">
        <v>88</v>
      </c>
      <c r="G21" s="11" t="s">
        <v>88</v>
      </c>
      <c r="H21" s="11"/>
      <c r="I21" s="11" t="s">
        <v>28</v>
      </c>
      <c r="J21" s="11" t="s">
        <v>28</v>
      </c>
      <c r="K21" s="11" t="s">
        <v>28</v>
      </c>
      <c r="L21" s="11"/>
      <c r="M21" s="12" t="s">
        <v>29</v>
      </c>
      <c r="N21" s="11"/>
      <c r="O21" s="11" t="s">
        <v>77</v>
      </c>
      <c r="P21" s="11" t="s">
        <v>71</v>
      </c>
      <c r="Q21" s="11"/>
      <c r="R21" s="11" t="s">
        <v>76</v>
      </c>
      <c r="S21" s="11" t="s">
        <v>71</v>
      </c>
      <c r="T21" s="11"/>
      <c r="U21" s="11" t="s">
        <v>30</v>
      </c>
      <c r="V21" s="11" t="s">
        <v>31</v>
      </c>
      <c r="X21" s="2" t="s">
        <v>74</v>
      </c>
      <c r="Y21" s="12" t="s">
        <v>75</v>
      </c>
    </row>
    <row r="22" spans="1:25" x14ac:dyDescent="0.25">
      <c r="A22" s="90">
        <v>43774</v>
      </c>
      <c r="B22" s="90">
        <v>43805</v>
      </c>
      <c r="C22" s="13"/>
      <c r="D22" s="31">
        <v>331.2</v>
      </c>
      <c r="E22" s="31">
        <v>413.3</v>
      </c>
      <c r="F22" s="31">
        <v>413.3</v>
      </c>
      <c r="G22" s="80">
        <v>413.3</v>
      </c>
      <c r="H22" s="3"/>
      <c r="I22" s="87">
        <v>14976</v>
      </c>
      <c r="J22" s="87">
        <v>23616</v>
      </c>
      <c r="K22" s="31">
        <v>38592</v>
      </c>
      <c r="L22" s="31"/>
      <c r="M22" s="77">
        <v>0.12550439811743402</v>
      </c>
      <c r="N22" s="15"/>
      <c r="O22" s="56">
        <v>6659.2094342399996</v>
      </c>
      <c r="P22" s="67">
        <v>17.255414164179104</v>
      </c>
      <c r="Q22" s="30"/>
      <c r="R22" s="59">
        <v>11054.995466939999</v>
      </c>
      <c r="S22" s="71">
        <v>28.645821587220148</v>
      </c>
      <c r="T22" s="16"/>
      <c r="U22" s="59">
        <v>4395.7860326999999</v>
      </c>
      <c r="V22" s="17">
        <v>0.39762893126872939</v>
      </c>
      <c r="X22" s="3">
        <v>762</v>
      </c>
      <c r="Y22" s="73">
        <v>95.25</v>
      </c>
    </row>
    <row r="23" spans="1:25" ht="14.25" customHeight="1" x14ac:dyDescent="0.25">
      <c r="A23" s="90">
        <v>43805</v>
      </c>
      <c r="B23" s="90">
        <v>43838</v>
      </c>
      <c r="C23" s="13"/>
      <c r="D23" s="207">
        <v>371.2</v>
      </c>
      <c r="E23" s="207">
        <v>411.6</v>
      </c>
      <c r="F23" s="207">
        <v>411.6</v>
      </c>
      <c r="G23" s="208">
        <v>413.3</v>
      </c>
      <c r="H23" s="3"/>
      <c r="I23" s="93">
        <v>16704</v>
      </c>
      <c r="J23" s="93">
        <v>25632</v>
      </c>
      <c r="K23" s="143">
        <v>42336</v>
      </c>
      <c r="L23" s="135"/>
      <c r="M23" s="77">
        <v>0.12987012987012986</v>
      </c>
      <c r="N23" s="136"/>
      <c r="O23" s="144">
        <v>7479.8182857599995</v>
      </c>
      <c r="P23" s="145">
        <v>17.667749163265306</v>
      </c>
      <c r="Q23" s="138"/>
      <c r="R23" s="146">
        <v>11989.700042910908</v>
      </c>
      <c r="S23" s="147">
        <v>28.320342127057135</v>
      </c>
      <c r="T23" s="141"/>
      <c r="U23" s="148">
        <v>4509.8817571509089</v>
      </c>
      <c r="V23" s="149">
        <v>0.37614633735707548</v>
      </c>
      <c r="W23" s="114"/>
      <c r="X23" s="150">
        <v>830</v>
      </c>
      <c r="Y23" s="151">
        <v>103.75</v>
      </c>
    </row>
    <row r="24" spans="1:25" ht="14.25" customHeight="1" x14ac:dyDescent="0.25">
      <c r="A24" s="90">
        <v>43838</v>
      </c>
      <c r="B24" s="90">
        <v>43866</v>
      </c>
      <c r="C24" s="13"/>
      <c r="D24" s="207">
        <v>312.7</v>
      </c>
      <c r="E24" s="207">
        <v>309.7</v>
      </c>
      <c r="F24" s="207">
        <v>312.7</v>
      </c>
      <c r="G24" s="208">
        <v>413.3</v>
      </c>
      <c r="H24" s="3"/>
      <c r="I24" s="93">
        <v>12630</v>
      </c>
      <c r="J24" s="93">
        <v>16342</v>
      </c>
      <c r="K24" s="143">
        <v>28972</v>
      </c>
      <c r="L24" s="135"/>
      <c r="M24" s="77">
        <v>0.13787366561591061</v>
      </c>
      <c r="N24" s="136"/>
      <c r="O24" s="144">
        <v>5722.1016022200001</v>
      </c>
      <c r="P24" s="145">
        <v>19.75045423933453</v>
      </c>
      <c r="Q24" s="138"/>
      <c r="R24" s="146">
        <v>10143.661153289999</v>
      </c>
      <c r="S24" s="147">
        <v>35.011946545940901</v>
      </c>
      <c r="T24" s="141"/>
      <c r="U24" s="148">
        <v>4421.5595510699986</v>
      </c>
      <c r="V24" s="149">
        <v>0.43589385373306838</v>
      </c>
      <c r="W24" s="114"/>
      <c r="X24" s="150"/>
      <c r="Y24" s="151"/>
    </row>
    <row r="25" spans="1:25" ht="14.25" customHeight="1" x14ac:dyDescent="0.25">
      <c r="A25" s="90">
        <v>43866</v>
      </c>
      <c r="B25" s="90">
        <v>43895</v>
      </c>
      <c r="C25" s="13"/>
      <c r="D25" s="207">
        <v>302.8</v>
      </c>
      <c r="E25" s="207">
        <v>300.7</v>
      </c>
      <c r="F25" s="207">
        <v>302.8</v>
      </c>
      <c r="G25" s="208">
        <v>413.3</v>
      </c>
      <c r="H25" s="3"/>
      <c r="I25" s="93">
        <v>11004</v>
      </c>
      <c r="J25" s="93">
        <v>18401</v>
      </c>
      <c r="K25" s="143">
        <v>29405</v>
      </c>
      <c r="L25" s="135"/>
      <c r="M25" s="77">
        <v>0.13952629860763147</v>
      </c>
      <c r="N25" s="136"/>
      <c r="O25" s="144">
        <v>5700.6824250749996</v>
      </c>
      <c r="P25" s="145">
        <v>19.386779204472028</v>
      </c>
      <c r="Q25" s="138"/>
      <c r="R25" s="146">
        <v>9843.0927839100004</v>
      </c>
      <c r="S25" s="147">
        <v>33.474214534636971</v>
      </c>
      <c r="T25" s="141"/>
      <c r="U25" s="148">
        <v>4142.4103588350008</v>
      </c>
      <c r="V25" s="149">
        <v>0.42084438801657814</v>
      </c>
      <c r="W25" s="114"/>
      <c r="X25" s="150"/>
      <c r="Y25" s="151"/>
    </row>
    <row r="26" spans="1:25" ht="14.25" customHeight="1" x14ac:dyDescent="0.25">
      <c r="A26" s="90">
        <v>43895</v>
      </c>
      <c r="B26" s="90">
        <v>43926</v>
      </c>
      <c r="C26" s="13"/>
      <c r="D26" s="207">
        <v>215.1</v>
      </c>
      <c r="E26" s="207">
        <v>291.10000000000002</v>
      </c>
      <c r="F26" s="207">
        <v>291.10000000000002</v>
      </c>
      <c r="G26" s="208">
        <v>413.3</v>
      </c>
      <c r="H26" s="3"/>
      <c r="I26" s="93">
        <v>5867</v>
      </c>
      <c r="J26" s="93">
        <v>13259</v>
      </c>
      <c r="K26" s="143">
        <v>19126</v>
      </c>
      <c r="L26" s="135"/>
      <c r="M26" s="77">
        <v>8.8309822216804626E-2</v>
      </c>
      <c r="N26" s="136"/>
      <c r="O26" s="144">
        <v>3762.51962271</v>
      </c>
      <c r="P26" s="145">
        <v>19.672276601014328</v>
      </c>
      <c r="Q26" s="138"/>
      <c r="R26" s="146">
        <v>7357.001147474999</v>
      </c>
      <c r="S26" s="147">
        <v>38.465968563604513</v>
      </c>
      <c r="T26" s="141"/>
      <c r="U26" s="148">
        <v>3594.481524764999</v>
      </c>
      <c r="V26" s="149">
        <v>0.48857971511920495</v>
      </c>
      <c r="W26" s="114"/>
      <c r="X26" s="150"/>
      <c r="Y26" s="151"/>
    </row>
    <row r="27" spans="1:25" ht="14.25" customHeight="1" x14ac:dyDescent="0.25">
      <c r="A27" s="90">
        <v>43926</v>
      </c>
      <c r="B27" s="90">
        <v>43957</v>
      </c>
      <c r="C27" s="13"/>
      <c r="D27" s="207">
        <v>180.4</v>
      </c>
      <c r="E27" s="207">
        <v>232.2</v>
      </c>
      <c r="F27" s="207">
        <v>232.2</v>
      </c>
      <c r="G27" s="208">
        <v>413.3</v>
      </c>
      <c r="H27" s="3"/>
      <c r="I27" s="93">
        <v>5217</v>
      </c>
      <c r="J27" s="93">
        <v>6873</v>
      </c>
      <c r="K27" s="143">
        <v>12090</v>
      </c>
      <c r="L27" s="135"/>
      <c r="M27" s="77">
        <v>6.9982773471145565E-2</v>
      </c>
      <c r="N27" s="136"/>
      <c r="O27" s="144">
        <v>2600.0403583500001</v>
      </c>
      <c r="P27" s="145">
        <v>21.505710160049631</v>
      </c>
      <c r="Q27" s="138"/>
      <c r="R27" s="146">
        <v>5751.2591052033877</v>
      </c>
      <c r="S27" s="147">
        <v>47.570381349903954</v>
      </c>
      <c r="T27" s="141"/>
      <c r="U27" s="148">
        <v>3151.2187468533875</v>
      </c>
      <c r="V27" s="149">
        <v>0.54791806267298193</v>
      </c>
      <c r="W27" s="114"/>
      <c r="X27" s="150"/>
      <c r="Y27" s="151"/>
    </row>
    <row r="28" spans="1:25" ht="14.25" customHeight="1" x14ac:dyDescent="0.25">
      <c r="A28" s="90">
        <v>43957</v>
      </c>
      <c r="B28" s="90">
        <v>43989</v>
      </c>
      <c r="C28" s="13"/>
      <c r="D28" s="207">
        <v>183.6</v>
      </c>
      <c r="E28" s="207">
        <v>237.5</v>
      </c>
      <c r="F28" s="207">
        <v>237.5</v>
      </c>
      <c r="G28" s="208">
        <v>413.3</v>
      </c>
      <c r="H28" s="3"/>
      <c r="I28" s="93">
        <v>5916</v>
      </c>
      <c r="J28" s="93">
        <v>9157</v>
      </c>
      <c r="K28" s="143">
        <v>15073</v>
      </c>
      <c r="L28" s="135"/>
      <c r="M28" s="77">
        <v>8.2637061403508766E-2</v>
      </c>
      <c r="N28" s="136"/>
      <c r="O28" s="144">
        <v>3139.1991034799998</v>
      </c>
      <c r="P28" s="145">
        <v>20.826637719631126</v>
      </c>
      <c r="Q28" s="138"/>
      <c r="R28" s="146">
        <v>6284.0575333500001</v>
      </c>
      <c r="S28" s="147">
        <v>41.690821557420556</v>
      </c>
      <c r="T28" s="141"/>
      <c r="U28" s="148">
        <v>3144.8584298700002</v>
      </c>
      <c r="V28" s="149">
        <v>0.50045029237558425</v>
      </c>
      <c r="W28" s="114"/>
      <c r="X28" s="150"/>
      <c r="Y28" s="151"/>
    </row>
    <row r="29" spans="1:25" ht="14.25" customHeight="1" x14ac:dyDescent="0.25">
      <c r="A29" s="90">
        <v>43989</v>
      </c>
      <c r="B29" s="90">
        <v>44019</v>
      </c>
      <c r="C29" s="13"/>
      <c r="D29" s="207">
        <v>224.9</v>
      </c>
      <c r="E29" s="207">
        <v>275.3</v>
      </c>
      <c r="F29" s="207">
        <v>275.3</v>
      </c>
      <c r="G29" s="208">
        <v>413.3</v>
      </c>
      <c r="H29" s="3"/>
      <c r="I29" s="93">
        <v>9707</v>
      </c>
      <c r="J29" s="93">
        <v>12105</v>
      </c>
      <c r="K29" s="143">
        <v>21812</v>
      </c>
      <c r="L29" s="135"/>
      <c r="M29" s="77">
        <v>0.11004157081163982</v>
      </c>
      <c r="N29" s="136"/>
      <c r="O29" s="144">
        <v>4466.7848600904999</v>
      </c>
      <c r="P29" s="145">
        <v>20.478566202505501</v>
      </c>
      <c r="Q29" s="138"/>
      <c r="R29" s="146">
        <v>8287.6390989004994</v>
      </c>
      <c r="S29" s="147">
        <v>37.995778007062626</v>
      </c>
      <c r="T29" s="141"/>
      <c r="U29" s="148">
        <v>3820.8542388099995</v>
      </c>
      <c r="V29" s="149">
        <v>0.46103048084187243</v>
      </c>
      <c r="W29" s="114"/>
      <c r="X29" s="150"/>
      <c r="Y29" s="151"/>
    </row>
    <row r="30" spans="1:25" ht="14.25" customHeight="1" x14ac:dyDescent="0.25">
      <c r="A30" s="90">
        <v>44019</v>
      </c>
      <c r="B30" s="90">
        <v>44049</v>
      </c>
      <c r="C30" s="13"/>
      <c r="D30" s="207">
        <v>396.2</v>
      </c>
      <c r="E30" s="207">
        <v>501.1</v>
      </c>
      <c r="F30" s="207">
        <v>510.1</v>
      </c>
      <c r="G30" s="208">
        <v>510.1</v>
      </c>
      <c r="H30" s="3"/>
      <c r="I30" s="93">
        <v>11792</v>
      </c>
      <c r="J30" s="93">
        <v>17005</v>
      </c>
      <c r="K30" s="143">
        <v>28797</v>
      </c>
      <c r="L30" s="135"/>
      <c r="M30" s="77">
        <v>7.840782853035351E-2</v>
      </c>
      <c r="N30" s="136"/>
      <c r="O30" s="144">
        <v>5024.1940525649989</v>
      </c>
      <c r="P30" s="145">
        <v>17.446935627200748</v>
      </c>
      <c r="Q30" s="138"/>
      <c r="R30" s="146">
        <v>11942.279951114999</v>
      </c>
      <c r="S30" s="147">
        <v>41.470569681268877</v>
      </c>
      <c r="T30" s="141"/>
      <c r="U30" s="148">
        <v>6918.0858985499999</v>
      </c>
      <c r="V30" s="149">
        <v>0.57929356260854425</v>
      </c>
      <c r="W30" s="114"/>
      <c r="X30" s="150"/>
      <c r="Y30" s="151"/>
    </row>
    <row r="31" spans="1:25" ht="14.25" customHeight="1" x14ac:dyDescent="0.25">
      <c r="A31" s="90">
        <v>44049</v>
      </c>
      <c r="B31" s="90">
        <v>44081</v>
      </c>
      <c r="C31" s="13"/>
      <c r="D31" s="207">
        <v>288.10000000000002</v>
      </c>
      <c r="E31" s="207">
        <v>420.6</v>
      </c>
      <c r="F31" s="207">
        <v>420.6</v>
      </c>
      <c r="G31" s="208">
        <v>510.1</v>
      </c>
      <c r="H31" s="3"/>
      <c r="I31" s="93">
        <v>11237</v>
      </c>
      <c r="J31" s="93">
        <v>20019</v>
      </c>
      <c r="K31" s="143">
        <v>31256</v>
      </c>
      <c r="L31" s="135"/>
      <c r="M31" s="77">
        <v>9.6761570771913136E-2</v>
      </c>
      <c r="N31" s="136"/>
      <c r="O31" s="144">
        <v>5334.8684902200002</v>
      </c>
      <c r="P31" s="145">
        <v>17.068302054709498</v>
      </c>
      <c r="Q31" s="138"/>
      <c r="R31" s="146">
        <v>10386.858845010001</v>
      </c>
      <c r="S31" s="147">
        <v>33.231567843006147</v>
      </c>
      <c r="T31" s="141"/>
      <c r="U31" s="148">
        <v>5051.9903547900012</v>
      </c>
      <c r="V31" s="149">
        <v>0.48638288342746189</v>
      </c>
      <c r="W31" s="114"/>
      <c r="X31" s="150"/>
      <c r="Y31" s="151"/>
    </row>
    <row r="32" spans="1:25" ht="14.25" customHeight="1" x14ac:dyDescent="0.25">
      <c r="A32" s="90">
        <v>44081</v>
      </c>
      <c r="B32" s="90">
        <v>44110</v>
      </c>
      <c r="C32" s="13"/>
      <c r="D32" s="207">
        <v>340.9</v>
      </c>
      <c r="E32" s="207">
        <v>273.3</v>
      </c>
      <c r="F32" s="207">
        <v>340.9</v>
      </c>
      <c r="G32" s="208">
        <v>510.1</v>
      </c>
      <c r="H32" s="3"/>
      <c r="I32" s="93">
        <v>9746</v>
      </c>
      <c r="J32" s="93">
        <v>15853</v>
      </c>
      <c r="K32" s="143">
        <v>25599</v>
      </c>
      <c r="L32" s="135"/>
      <c r="M32" s="77">
        <v>0.10789138285066913</v>
      </c>
      <c r="N32" s="136"/>
      <c r="O32" s="144">
        <v>4465.3223990549996</v>
      </c>
      <c r="P32" s="145">
        <v>17.44334700205086</v>
      </c>
      <c r="Q32" s="138"/>
      <c r="R32" s="146">
        <v>9467.0277512850007</v>
      </c>
      <c r="S32" s="147">
        <v>36.982021763682177</v>
      </c>
      <c r="T32" s="141"/>
      <c r="U32" s="148">
        <v>5001.7053522300012</v>
      </c>
      <c r="V32" s="149">
        <v>0.52832900500910629</v>
      </c>
      <c r="W32" s="114"/>
      <c r="X32" s="150"/>
      <c r="Y32" s="151"/>
    </row>
    <row r="33" spans="1:25" ht="14.25" customHeight="1" x14ac:dyDescent="0.25">
      <c r="A33" s="90">
        <v>44110</v>
      </c>
      <c r="B33" s="90">
        <v>44139</v>
      </c>
      <c r="C33" s="13"/>
      <c r="D33" s="207">
        <v>296.8</v>
      </c>
      <c r="E33" s="207">
        <v>310.89999999999998</v>
      </c>
      <c r="F33" s="207">
        <v>310.89999999999998</v>
      </c>
      <c r="G33" s="208">
        <v>510.1</v>
      </c>
      <c r="H33" s="3"/>
      <c r="I33" s="93">
        <v>11412</v>
      </c>
      <c r="J33" s="93">
        <v>14941</v>
      </c>
      <c r="K33" s="143">
        <v>26353</v>
      </c>
      <c r="L33" s="135"/>
      <c r="M33" s="77">
        <v>0.12178676663598084</v>
      </c>
      <c r="N33" s="136"/>
      <c r="O33" s="144">
        <v>4663.3001345849989</v>
      </c>
      <c r="P33" s="145">
        <v>17.695519047489842</v>
      </c>
      <c r="Q33" s="138"/>
      <c r="R33" s="146">
        <v>9081.5886148949994</v>
      </c>
      <c r="S33" s="147">
        <v>34.461308446457707</v>
      </c>
      <c r="T33" s="141"/>
      <c r="U33" s="148">
        <v>4418.2884803100005</v>
      </c>
      <c r="V33" s="149">
        <v>0.48651052890277657</v>
      </c>
      <c r="W33" s="114"/>
      <c r="X33" s="150"/>
      <c r="Y33" s="151"/>
    </row>
    <row r="34" spans="1:25" ht="14.25" customHeight="1" x14ac:dyDescent="0.25">
      <c r="A34" s="90">
        <v>44139</v>
      </c>
      <c r="B34" s="90">
        <v>44172</v>
      </c>
      <c r="C34" s="13"/>
      <c r="D34" s="207">
        <v>242.5</v>
      </c>
      <c r="E34" s="207">
        <v>330.9</v>
      </c>
      <c r="F34" s="207">
        <v>330.9</v>
      </c>
      <c r="G34" s="208">
        <v>510.1</v>
      </c>
      <c r="H34" s="3"/>
      <c r="I34" s="93">
        <v>10197</v>
      </c>
      <c r="J34" s="93">
        <v>14368</v>
      </c>
      <c r="K34" s="143">
        <v>24565</v>
      </c>
      <c r="L34" s="135"/>
      <c r="M34" s="77">
        <v>9.3733496951991971E-2</v>
      </c>
      <c r="N34" s="136"/>
      <c r="O34" s="144">
        <v>4346.8589426250001</v>
      </c>
      <c r="P34" s="145">
        <v>17.695334592407896</v>
      </c>
      <c r="Q34" s="138"/>
      <c r="R34" s="146">
        <v>8529.0746920050005</v>
      </c>
      <c r="S34" s="147">
        <v>34.720434325279868</v>
      </c>
      <c r="T34" s="141"/>
      <c r="U34" s="148">
        <v>4182.2157493800005</v>
      </c>
      <c r="V34" s="149">
        <v>0.4903481210336138</v>
      </c>
      <c r="W34" s="114"/>
      <c r="X34" s="150"/>
      <c r="Y34" s="151"/>
    </row>
    <row r="35" spans="1:25" ht="14.25" customHeight="1" x14ac:dyDescent="0.25">
      <c r="A35" s="90"/>
      <c r="B35" s="90"/>
      <c r="C35" s="13"/>
      <c r="D35" s="91"/>
      <c r="E35" s="91"/>
      <c r="F35" s="91"/>
      <c r="G35" s="92"/>
      <c r="H35" s="3"/>
      <c r="I35" s="93"/>
      <c r="J35" s="93"/>
      <c r="K35" s="94"/>
      <c r="L35" s="31"/>
      <c r="M35" s="95"/>
      <c r="N35" s="15"/>
      <c r="O35" s="96"/>
      <c r="P35" s="97"/>
      <c r="Q35" s="30"/>
      <c r="R35" s="99"/>
      <c r="S35" s="100"/>
      <c r="T35" s="16"/>
      <c r="U35" s="98"/>
      <c r="V35" s="101"/>
      <c r="X35" s="102"/>
      <c r="Y35" s="103"/>
    </row>
    <row r="36" spans="1:25" x14ac:dyDescent="0.25">
      <c r="A36" s="18"/>
      <c r="B36" s="209" t="s">
        <v>122</v>
      </c>
      <c r="C36" s="246"/>
      <c r="D36" s="203">
        <v>331.2</v>
      </c>
      <c r="E36" s="203">
        <v>413.3</v>
      </c>
      <c r="F36" s="203">
        <v>413.3</v>
      </c>
      <c r="G36" s="203">
        <v>413.3</v>
      </c>
      <c r="H36" s="246"/>
      <c r="I36" s="203">
        <v>14976</v>
      </c>
      <c r="J36" s="203">
        <v>23616</v>
      </c>
      <c r="K36" s="203">
        <v>38592</v>
      </c>
      <c r="L36" s="203"/>
      <c r="M36" s="194">
        <v>0.12550439811743402</v>
      </c>
      <c r="N36" s="195"/>
      <c r="O36" s="196">
        <v>6659.2094342399996</v>
      </c>
      <c r="P36" s="197">
        <v>17.255414164179104</v>
      </c>
      <c r="Q36" s="198"/>
      <c r="R36" s="206">
        <v>11054.995466939999</v>
      </c>
      <c r="S36" s="199">
        <v>28.645821587220148</v>
      </c>
      <c r="T36" s="200"/>
      <c r="U36" s="206">
        <v>4395.7860326999999</v>
      </c>
      <c r="V36" s="201">
        <v>0.39762893126872939</v>
      </c>
      <c r="W36" s="202"/>
      <c r="X36" s="203">
        <v>762</v>
      </c>
      <c r="Y36" s="205">
        <v>95.25</v>
      </c>
    </row>
    <row r="37" spans="1:25" ht="6.75" customHeight="1" x14ac:dyDescent="0.25">
      <c r="A37" s="18"/>
      <c r="B37" s="181"/>
      <c r="C37" s="18"/>
      <c r="D37" s="31"/>
      <c r="E37" s="31"/>
      <c r="F37" s="31"/>
      <c r="G37" s="31"/>
      <c r="H37" s="18"/>
      <c r="I37" s="31"/>
      <c r="J37" s="31"/>
      <c r="K37" s="31"/>
      <c r="L37" s="31"/>
      <c r="M37" s="182"/>
      <c r="N37" s="19"/>
      <c r="O37" s="189"/>
      <c r="P37" s="67"/>
      <c r="Q37" s="30"/>
      <c r="R37" s="35"/>
      <c r="S37" s="71"/>
      <c r="T37" s="22"/>
      <c r="U37" s="35"/>
      <c r="V37" s="17"/>
      <c r="W37" s="89"/>
      <c r="X37" s="20"/>
      <c r="Y37" s="184"/>
    </row>
    <row r="38" spans="1:25" x14ac:dyDescent="0.25">
      <c r="A38" s="18"/>
      <c r="B38" s="181" t="s">
        <v>123</v>
      </c>
      <c r="C38" s="248"/>
      <c r="D38" s="20">
        <v>279.60000000000002</v>
      </c>
      <c r="E38" s="20">
        <v>324.57499999999999</v>
      </c>
      <c r="F38" s="20">
        <v>331.38333333333333</v>
      </c>
      <c r="G38" s="20">
        <v>453.63333333333344</v>
      </c>
      <c r="H38" s="248"/>
      <c r="I38" s="20">
        <v>10119.083333333334</v>
      </c>
      <c r="J38" s="20">
        <v>15329.583333333334</v>
      </c>
      <c r="K38" s="20">
        <v>25448.666666666668</v>
      </c>
      <c r="L38" s="20"/>
      <c r="M38" s="182">
        <v>0.10473519731147329</v>
      </c>
      <c r="N38" s="19"/>
      <c r="O38" s="189">
        <v>4725.4741897279591</v>
      </c>
      <c r="P38" s="232">
        <v>18.568651362460216</v>
      </c>
      <c r="Q38" s="238"/>
      <c r="R38" s="189">
        <v>9088.6033932791506</v>
      </c>
      <c r="S38" s="193">
        <v>35.713475728705433</v>
      </c>
      <c r="T38" s="22"/>
      <c r="U38" s="189">
        <v>4363.1292035511915</v>
      </c>
      <c r="V38" s="183">
        <v>0.48006596995723705</v>
      </c>
      <c r="W38" s="247"/>
      <c r="X38" s="20">
        <v>830</v>
      </c>
      <c r="Y38" s="192">
        <v>103.75</v>
      </c>
    </row>
    <row r="39" spans="1:25" ht="6" customHeight="1" x14ac:dyDescent="0.25">
      <c r="A39" s="18"/>
      <c r="B39" s="181"/>
      <c r="C39" s="248"/>
      <c r="D39" s="248"/>
      <c r="E39" s="248"/>
      <c r="F39" s="248"/>
      <c r="G39" s="248"/>
      <c r="H39" s="248"/>
      <c r="I39" s="20"/>
      <c r="J39" s="20"/>
      <c r="K39" s="20"/>
      <c r="L39" s="20"/>
      <c r="M39" s="182"/>
      <c r="N39" s="19"/>
      <c r="O39" s="189"/>
      <c r="P39" s="232"/>
      <c r="Q39" s="238"/>
      <c r="R39" s="189"/>
      <c r="S39" s="193"/>
      <c r="T39" s="22"/>
      <c r="U39" s="189"/>
      <c r="V39" s="183"/>
      <c r="W39" s="247"/>
      <c r="X39" s="20"/>
      <c r="Y39" s="184"/>
    </row>
    <row r="40" spans="1:25" x14ac:dyDescent="0.25">
      <c r="B40" s="129" t="s">
        <v>73</v>
      </c>
      <c r="C40" s="249"/>
      <c r="D40" s="132">
        <v>396.2</v>
      </c>
      <c r="E40" s="132">
        <v>501.1</v>
      </c>
      <c r="F40" s="132">
        <v>510.1</v>
      </c>
      <c r="G40" s="132">
        <v>510.1</v>
      </c>
      <c r="H40" s="131"/>
      <c r="I40" s="131"/>
      <c r="J40" s="131"/>
      <c r="K40" s="249"/>
      <c r="L40" s="249"/>
      <c r="M40" s="187">
        <v>0.13952629860763147</v>
      </c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132">
        <v>830</v>
      </c>
      <c r="Y40" s="133">
        <v>103.75</v>
      </c>
    </row>
    <row r="42" spans="1:25" x14ac:dyDescent="0.25">
      <c r="A42" s="3" t="s">
        <v>85</v>
      </c>
      <c r="B42" t="s">
        <v>115</v>
      </c>
      <c r="K42" s="20"/>
      <c r="L42" s="20"/>
      <c r="M42" s="21"/>
      <c r="O42" s="23"/>
    </row>
  </sheetData>
  <pageMargins left="0.7" right="0.7" top="0.75" bottom="0.75" header="0.3" footer="0.3"/>
  <pageSetup scale="6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185CE-CE58-44C2-84CE-7F13EF1E2C0D}">
  <sheetPr>
    <tabColor rgb="FFC00000"/>
    <pageSetUpPr fitToPage="1"/>
  </sheetPr>
  <dimension ref="A1:X42"/>
  <sheetViews>
    <sheetView zoomScale="75" zoomScaleNormal="75" workbookViewId="0">
      <selection activeCell="A3" sqref="A3"/>
    </sheetView>
  </sheetViews>
  <sheetFormatPr defaultRowHeight="15" x14ac:dyDescent="0.25"/>
  <cols>
    <col min="1" max="1" width="17" customWidth="1"/>
    <col min="2" max="2" width="16.140625" customWidth="1"/>
    <col min="3" max="3" width="2.28515625" customWidth="1"/>
    <col min="4" max="4" width="10" customWidth="1"/>
    <col min="5" max="5" width="11.140625" customWidth="1"/>
    <col min="6" max="6" width="9.5703125" customWidth="1"/>
    <col min="7" max="7" width="10" customWidth="1"/>
    <col min="8" max="8" width="3.28515625" customWidth="1"/>
    <col min="9" max="10" width="11.7109375" customWidth="1"/>
    <col min="11" max="11" width="10.7109375" customWidth="1"/>
    <col min="12" max="12" width="9.85546875" customWidth="1"/>
    <col min="13" max="13" width="3" customWidth="1"/>
    <col min="14" max="14" width="11.42578125" customWidth="1"/>
    <col min="15" max="15" width="10.5703125" customWidth="1"/>
    <col min="16" max="16" width="2.5703125" customWidth="1"/>
    <col min="17" max="17" width="9.7109375" customWidth="1"/>
    <col min="18" max="18" width="9.140625" customWidth="1"/>
    <col min="19" max="19" width="2.42578125" customWidth="1"/>
    <col min="20" max="20" width="11.140625" bestFit="1" customWidth="1"/>
    <col min="21" max="21" width="8.42578125" bestFit="1" customWidth="1"/>
    <col min="22" max="22" width="3.140625" customWidth="1"/>
    <col min="23" max="23" width="10.140625" customWidth="1"/>
    <col min="24" max="24" width="10.85546875" customWidth="1"/>
  </cols>
  <sheetData>
    <row r="1" spans="1:24" x14ac:dyDescent="0.25">
      <c r="X1" s="6" t="s">
        <v>99</v>
      </c>
    </row>
    <row r="2" spans="1:24" x14ac:dyDescent="0.25">
      <c r="X2" s="6" t="s">
        <v>100</v>
      </c>
    </row>
    <row r="3" spans="1:24" x14ac:dyDescent="0.25">
      <c r="X3" s="6" t="s">
        <v>113</v>
      </c>
    </row>
    <row r="4" spans="1:24" x14ac:dyDescent="0.25">
      <c r="X4" s="109" t="s">
        <v>165</v>
      </c>
    </row>
    <row r="5" spans="1:24" x14ac:dyDescent="0.25">
      <c r="X5" s="109" t="s">
        <v>101</v>
      </c>
    </row>
    <row r="6" spans="1:24" x14ac:dyDescent="0.25">
      <c r="X6" s="6" t="s">
        <v>147</v>
      </c>
    </row>
    <row r="7" spans="1:24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x14ac:dyDescent="0.25">
      <c r="A8" s="1" t="s">
        <v>18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x14ac:dyDescent="0.25">
      <c r="B9" s="6" t="s">
        <v>66</v>
      </c>
      <c r="C9" s="3"/>
      <c r="D9" s="7" t="s">
        <v>79</v>
      </c>
      <c r="E9" s="7"/>
      <c r="F9" s="7"/>
    </row>
    <row r="10" spans="1:24" x14ac:dyDescent="0.25">
      <c r="B10" s="6" t="s">
        <v>32</v>
      </c>
      <c r="D10" t="s">
        <v>45</v>
      </c>
    </row>
    <row r="11" spans="1:24" x14ac:dyDescent="0.25">
      <c r="B11" s="6" t="s">
        <v>67</v>
      </c>
      <c r="D11" s="26">
        <v>56</v>
      </c>
      <c r="E11" s="26"/>
      <c r="F11" s="26"/>
      <c r="G11" s="26"/>
      <c r="H11" s="26"/>
      <c r="I11" s="26"/>
      <c r="J11" s="26"/>
    </row>
    <row r="12" spans="1:24" x14ac:dyDescent="0.25">
      <c r="B12" s="6" t="s">
        <v>68</v>
      </c>
      <c r="D12" s="26" t="s">
        <v>80</v>
      </c>
      <c r="E12" s="26"/>
      <c r="F12" s="26"/>
      <c r="G12" s="26"/>
      <c r="H12" s="26"/>
      <c r="I12" s="26"/>
      <c r="J12" s="26"/>
    </row>
    <row r="13" spans="1:24" x14ac:dyDescent="0.25">
      <c r="B13" s="6" t="s">
        <v>1</v>
      </c>
      <c r="D13" s="26">
        <v>8</v>
      </c>
      <c r="E13" s="26"/>
      <c r="F13" s="26"/>
      <c r="G13" s="26"/>
      <c r="H13" s="26"/>
      <c r="I13" s="26"/>
      <c r="J13" s="26"/>
    </row>
    <row r="14" spans="1:24" x14ac:dyDescent="0.25">
      <c r="B14" s="6" t="s">
        <v>2</v>
      </c>
      <c r="D14" s="26">
        <v>150</v>
      </c>
      <c r="E14" s="26"/>
      <c r="F14" s="26"/>
      <c r="G14" s="26"/>
      <c r="H14" s="26"/>
      <c r="I14" s="26"/>
      <c r="J14" s="26"/>
    </row>
    <row r="15" spans="1:24" x14ac:dyDescent="0.25">
      <c r="B15" s="6" t="s">
        <v>69</v>
      </c>
      <c r="D15" s="26">
        <v>640</v>
      </c>
      <c r="E15" s="26"/>
      <c r="F15" s="26"/>
      <c r="G15" s="26"/>
      <c r="H15" s="26"/>
      <c r="I15" s="26"/>
      <c r="J15" s="26"/>
    </row>
    <row r="16" spans="1:24" x14ac:dyDescent="0.25">
      <c r="B16" s="6" t="s">
        <v>70</v>
      </c>
      <c r="C16" s="2"/>
      <c r="D16" s="28" t="s">
        <v>118</v>
      </c>
      <c r="E16" s="28"/>
      <c r="F16" s="28"/>
      <c r="G16" s="28"/>
      <c r="H16" s="28"/>
      <c r="I16" s="28"/>
      <c r="J16" s="28"/>
      <c r="K16" s="2"/>
      <c r="L16" s="2"/>
      <c r="M16" s="2"/>
      <c r="N16" s="2"/>
      <c r="O16" s="2"/>
      <c r="P16" s="2"/>
    </row>
    <row r="17" spans="1:24" x14ac:dyDescent="0.25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/>
      <c r="P17" s="4"/>
    </row>
    <row r="18" spans="1:24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24" x14ac:dyDescent="0.25">
      <c r="B19" s="8"/>
      <c r="D19" s="3"/>
      <c r="E19" s="3"/>
      <c r="F19" s="3"/>
      <c r="G19" s="3"/>
      <c r="H19" s="3"/>
      <c r="I19" s="3"/>
      <c r="J19" s="3"/>
      <c r="L19" s="3" t="s">
        <v>33</v>
      </c>
      <c r="W19" s="3"/>
    </row>
    <row r="20" spans="1:24" ht="15.75" thickBot="1" x14ac:dyDescent="0.3">
      <c r="A20" s="9" t="s">
        <v>21</v>
      </c>
      <c r="B20" s="10"/>
      <c r="D20" s="3" t="s">
        <v>86</v>
      </c>
      <c r="E20" s="3" t="s">
        <v>87</v>
      </c>
      <c r="F20" s="3" t="s">
        <v>65</v>
      </c>
      <c r="G20" s="3" t="s">
        <v>83</v>
      </c>
      <c r="H20" s="3"/>
      <c r="I20" s="3" t="s">
        <v>86</v>
      </c>
      <c r="J20" s="3" t="s">
        <v>87</v>
      </c>
      <c r="K20" s="3" t="s">
        <v>20</v>
      </c>
      <c r="L20" s="3" t="s">
        <v>24</v>
      </c>
      <c r="N20" s="10" t="s">
        <v>78</v>
      </c>
      <c r="O20" s="10"/>
      <c r="Q20" s="10" t="s">
        <v>89</v>
      </c>
      <c r="R20" s="10"/>
      <c r="W20" s="50" t="s">
        <v>84</v>
      </c>
      <c r="X20" s="10"/>
    </row>
    <row r="21" spans="1:24" x14ac:dyDescent="0.25">
      <c r="A21" s="11" t="s">
        <v>25</v>
      </c>
      <c r="B21" s="11" t="s">
        <v>26</v>
      </c>
      <c r="C21" s="11"/>
      <c r="D21" s="11" t="s">
        <v>27</v>
      </c>
      <c r="E21" s="11" t="s">
        <v>27</v>
      </c>
      <c r="F21" s="11" t="s">
        <v>27</v>
      </c>
      <c r="G21" s="11" t="s">
        <v>27</v>
      </c>
      <c r="H21" s="11"/>
      <c r="I21" s="11" t="s">
        <v>28</v>
      </c>
      <c r="J21" s="11" t="s">
        <v>28</v>
      </c>
      <c r="K21" s="11" t="s">
        <v>28</v>
      </c>
      <c r="L21" s="12" t="s">
        <v>29</v>
      </c>
      <c r="M21" s="11"/>
      <c r="N21" s="11" t="s">
        <v>77</v>
      </c>
      <c r="O21" s="11" t="s">
        <v>71</v>
      </c>
      <c r="P21" s="11"/>
      <c r="Q21" s="11" t="s">
        <v>76</v>
      </c>
      <c r="R21" s="11" t="s">
        <v>71</v>
      </c>
      <c r="S21" s="11"/>
      <c r="T21" s="11" t="s">
        <v>30</v>
      </c>
      <c r="U21" s="11" t="s">
        <v>31</v>
      </c>
      <c r="W21" s="2" t="s">
        <v>74</v>
      </c>
      <c r="X21" s="12" t="s">
        <v>75</v>
      </c>
    </row>
    <row r="22" spans="1:24" ht="14.25" customHeight="1" x14ac:dyDescent="0.25">
      <c r="A22" s="27">
        <v>43791</v>
      </c>
      <c r="B22" s="27">
        <v>43825</v>
      </c>
      <c r="C22" s="13"/>
      <c r="D22" s="31">
        <v>374.7</v>
      </c>
      <c r="E22" s="31">
        <v>413.6</v>
      </c>
      <c r="F22" s="31">
        <v>413.6</v>
      </c>
      <c r="G22" s="80">
        <v>413.6</v>
      </c>
      <c r="H22" s="3"/>
      <c r="I22" s="31">
        <v>15264</v>
      </c>
      <c r="J22" s="31">
        <v>25344</v>
      </c>
      <c r="K22" s="31">
        <v>40608</v>
      </c>
      <c r="L22" s="77">
        <v>0.12032085561497326</v>
      </c>
      <c r="M22" s="15"/>
      <c r="N22" s="55">
        <v>6880.5981441599997</v>
      </c>
      <c r="O22" s="67">
        <v>16.943947360520095</v>
      </c>
      <c r="P22" s="30"/>
      <c r="Q22" s="58">
        <v>12414.609090060001</v>
      </c>
      <c r="R22" s="71">
        <v>30.571830895537826</v>
      </c>
      <c r="S22" s="16"/>
      <c r="T22" s="58">
        <v>5534.0109459000014</v>
      </c>
      <c r="U22" s="17">
        <v>0.44576602499154927</v>
      </c>
      <c r="W22" s="3">
        <v>873</v>
      </c>
      <c r="X22" s="73">
        <v>109.125</v>
      </c>
    </row>
    <row r="23" spans="1:24" x14ac:dyDescent="0.25">
      <c r="A23" s="27">
        <v>43825</v>
      </c>
      <c r="B23" s="27">
        <v>43853</v>
      </c>
      <c r="C23" s="13"/>
      <c r="D23" s="135">
        <v>344.6</v>
      </c>
      <c r="E23" s="135">
        <v>388.3</v>
      </c>
      <c r="F23" s="135">
        <v>388.3</v>
      </c>
      <c r="G23" s="154">
        <v>413.6</v>
      </c>
      <c r="H23" s="134"/>
      <c r="I23" s="135">
        <v>13308</v>
      </c>
      <c r="J23" s="135">
        <v>18041</v>
      </c>
      <c r="K23" s="135">
        <v>31349</v>
      </c>
      <c r="L23" s="77">
        <v>0.12013983419790786</v>
      </c>
      <c r="M23" s="136"/>
      <c r="N23" s="157">
        <v>5947.3365719373214</v>
      </c>
      <c r="O23" s="137">
        <v>18.971375711943992</v>
      </c>
      <c r="P23" s="138"/>
      <c r="Q23" s="139">
        <v>11234.396430380357</v>
      </c>
      <c r="R23" s="140">
        <v>35.836538423491518</v>
      </c>
      <c r="S23" s="141"/>
      <c r="T23" s="139">
        <v>5287.0598584430354</v>
      </c>
      <c r="U23" s="17">
        <v>0.47061360983716277</v>
      </c>
      <c r="V23" s="114"/>
      <c r="W23" s="106">
        <v>841</v>
      </c>
      <c r="X23" s="142">
        <v>105.125</v>
      </c>
    </row>
    <row r="24" spans="1:24" x14ac:dyDescent="0.25">
      <c r="A24" s="27">
        <v>43853</v>
      </c>
      <c r="B24" s="27">
        <v>43885</v>
      </c>
      <c r="C24" s="13"/>
      <c r="D24" s="135">
        <v>342.7</v>
      </c>
      <c r="E24" s="135">
        <v>373.6</v>
      </c>
      <c r="F24" s="135">
        <v>373.6</v>
      </c>
      <c r="G24" s="154">
        <v>413.6</v>
      </c>
      <c r="H24" s="134"/>
      <c r="I24" s="135">
        <v>13003</v>
      </c>
      <c r="J24" s="135">
        <v>20190</v>
      </c>
      <c r="K24" s="135">
        <v>33193</v>
      </c>
      <c r="L24" s="77">
        <v>0.11568536424875089</v>
      </c>
      <c r="M24" s="136"/>
      <c r="N24" s="157">
        <v>6335.7762083550006</v>
      </c>
      <c r="O24" s="137">
        <v>19.087687790663697</v>
      </c>
      <c r="P24" s="138"/>
      <c r="Q24" s="139">
        <v>11715.718153859998</v>
      </c>
      <c r="R24" s="140">
        <v>35.295749567258149</v>
      </c>
      <c r="S24" s="141"/>
      <c r="T24" s="139">
        <v>5379.9419455049974</v>
      </c>
      <c r="U24" s="17">
        <v>0.45920718430158364</v>
      </c>
      <c r="V24" s="114"/>
      <c r="W24" s="106">
        <v>707</v>
      </c>
      <c r="X24" s="142">
        <v>88.375</v>
      </c>
    </row>
    <row r="25" spans="1:24" x14ac:dyDescent="0.25">
      <c r="A25" s="27">
        <v>43885</v>
      </c>
      <c r="B25" s="27">
        <v>43913</v>
      </c>
      <c r="C25" s="13"/>
      <c r="D25" s="135">
        <v>287.5</v>
      </c>
      <c r="E25" s="135">
        <v>346</v>
      </c>
      <c r="F25" s="135">
        <v>346</v>
      </c>
      <c r="G25" s="154">
        <v>413.3</v>
      </c>
      <c r="H25" s="134"/>
      <c r="I25" s="135">
        <v>7610</v>
      </c>
      <c r="J25" s="135">
        <v>11036</v>
      </c>
      <c r="K25" s="135">
        <v>18646</v>
      </c>
      <c r="L25" s="77">
        <v>8.0193710432149734E-2</v>
      </c>
      <c r="M25" s="136"/>
      <c r="N25" s="157">
        <v>3697.8556322100003</v>
      </c>
      <c r="O25" s="137">
        <v>19.831897630644644</v>
      </c>
      <c r="P25" s="138"/>
      <c r="Q25" s="139">
        <v>8673.1512165599997</v>
      </c>
      <c r="R25" s="140">
        <v>46.514808626836853</v>
      </c>
      <c r="S25" s="141"/>
      <c r="T25" s="139">
        <v>4975.2955843499994</v>
      </c>
      <c r="U25" s="17">
        <v>0.57364335754350337</v>
      </c>
      <c r="V25" s="114"/>
      <c r="W25" s="106">
        <v>449</v>
      </c>
      <c r="X25" s="142">
        <v>56.125</v>
      </c>
    </row>
    <row r="26" spans="1:24" x14ac:dyDescent="0.25">
      <c r="A26" s="27">
        <v>43913</v>
      </c>
      <c r="B26" s="27">
        <v>43944</v>
      </c>
      <c r="C26" s="13"/>
      <c r="D26" s="135">
        <v>186.6</v>
      </c>
      <c r="E26" s="135">
        <v>250.3</v>
      </c>
      <c r="F26" s="135">
        <v>250.3</v>
      </c>
      <c r="G26" s="154">
        <v>413.3</v>
      </c>
      <c r="H26" s="134"/>
      <c r="I26" s="135">
        <v>4454</v>
      </c>
      <c r="J26" s="135">
        <v>5107</v>
      </c>
      <c r="K26" s="135">
        <v>9561</v>
      </c>
      <c r="L26" s="77">
        <v>5.134161586741072E-2</v>
      </c>
      <c r="M26" s="136"/>
      <c r="N26" s="157">
        <v>2062.2655351350004</v>
      </c>
      <c r="O26" s="137">
        <v>21.569558991057423</v>
      </c>
      <c r="P26" s="138"/>
      <c r="Q26" s="139">
        <v>5541.7762757249993</v>
      </c>
      <c r="R26" s="140">
        <v>57.962308082052083</v>
      </c>
      <c r="S26" s="141"/>
      <c r="T26" s="139">
        <v>3479.5107405899989</v>
      </c>
      <c r="U26" s="17">
        <v>0.62786921872532542</v>
      </c>
      <c r="V26" s="114"/>
      <c r="W26" s="106">
        <v>235</v>
      </c>
      <c r="X26" s="142">
        <v>29.375</v>
      </c>
    </row>
    <row r="27" spans="1:24" x14ac:dyDescent="0.25">
      <c r="A27" s="27">
        <v>43944</v>
      </c>
      <c r="B27" s="27">
        <v>43976</v>
      </c>
      <c r="C27" s="13"/>
      <c r="D27" s="135">
        <v>184.4</v>
      </c>
      <c r="E27" s="135">
        <v>244.5</v>
      </c>
      <c r="F27" s="135">
        <v>244.5</v>
      </c>
      <c r="G27" s="154">
        <v>413.3</v>
      </c>
      <c r="H27" s="134"/>
      <c r="I27" s="135">
        <v>5028</v>
      </c>
      <c r="J27" s="135">
        <v>7860</v>
      </c>
      <c r="K27" s="135">
        <v>12888</v>
      </c>
      <c r="L27" s="77">
        <v>6.863496932515338E-2</v>
      </c>
      <c r="M27" s="136"/>
      <c r="N27" s="157">
        <v>2645.2860538987502</v>
      </c>
      <c r="O27" s="137">
        <v>20.525186637948092</v>
      </c>
      <c r="P27" s="138"/>
      <c r="Q27" s="139">
        <v>6075.5230541381243</v>
      </c>
      <c r="R27" s="140">
        <v>47.140929966931445</v>
      </c>
      <c r="S27" s="141"/>
      <c r="T27" s="139">
        <v>3430.2370002393741</v>
      </c>
      <c r="U27" s="17">
        <v>0.56459945418246604</v>
      </c>
      <c r="V27" s="114"/>
      <c r="W27" s="106">
        <v>321</v>
      </c>
      <c r="X27" s="142">
        <v>40.125</v>
      </c>
    </row>
    <row r="28" spans="1:24" x14ac:dyDescent="0.25">
      <c r="A28" s="27">
        <v>43976</v>
      </c>
      <c r="B28" s="27">
        <v>44005</v>
      </c>
      <c r="C28" s="13"/>
      <c r="D28" s="135">
        <v>280</v>
      </c>
      <c r="E28" s="135">
        <v>418</v>
      </c>
      <c r="F28" s="135">
        <v>418</v>
      </c>
      <c r="G28" s="154">
        <v>418</v>
      </c>
      <c r="H28" s="134"/>
      <c r="I28" s="135">
        <v>5962</v>
      </c>
      <c r="J28" s="135">
        <v>9950</v>
      </c>
      <c r="K28" s="135">
        <v>15912</v>
      </c>
      <c r="L28" s="77">
        <v>5.4693944893581918E-2</v>
      </c>
      <c r="M28" s="136"/>
      <c r="N28" s="157">
        <v>3192.8180509199997</v>
      </c>
      <c r="O28" s="137">
        <v>20.065472919306181</v>
      </c>
      <c r="P28" s="138"/>
      <c r="Q28" s="139">
        <v>8937.0037373399991</v>
      </c>
      <c r="R28" s="140">
        <v>56.165181858597279</v>
      </c>
      <c r="S28" s="141"/>
      <c r="T28" s="139">
        <v>5744.1856864199999</v>
      </c>
      <c r="U28" s="17">
        <v>0.64274177959890766</v>
      </c>
      <c r="V28" s="114"/>
      <c r="W28" s="106">
        <v>479</v>
      </c>
      <c r="X28" s="142">
        <v>59.875</v>
      </c>
    </row>
    <row r="29" spans="1:24" x14ac:dyDescent="0.25">
      <c r="A29" s="27">
        <v>44005</v>
      </c>
      <c r="B29" s="27">
        <v>44038</v>
      </c>
      <c r="C29" s="13"/>
      <c r="D29" s="135">
        <v>280.39999999999998</v>
      </c>
      <c r="E29" s="135">
        <v>330.8</v>
      </c>
      <c r="F29" s="135">
        <v>330.8</v>
      </c>
      <c r="G29" s="154">
        <v>418</v>
      </c>
      <c r="H29" s="134"/>
      <c r="I29" s="135">
        <v>9538</v>
      </c>
      <c r="J29" s="135">
        <v>14656</v>
      </c>
      <c r="K29" s="135">
        <v>24194</v>
      </c>
      <c r="L29" s="77">
        <v>9.2345767224848246E-2</v>
      </c>
      <c r="M29" s="136"/>
      <c r="N29" s="157">
        <v>4798.3797134036367</v>
      </c>
      <c r="O29" s="137">
        <v>19.83293260065982</v>
      </c>
      <c r="P29" s="138"/>
      <c r="Q29" s="139">
        <v>10272.330008572726</v>
      </c>
      <c r="R29" s="140">
        <v>42.458171482899587</v>
      </c>
      <c r="S29" s="141"/>
      <c r="T29" s="139">
        <v>5473.9502951690893</v>
      </c>
      <c r="U29" s="17">
        <v>0.53288302562328405</v>
      </c>
      <c r="V29" s="114"/>
      <c r="W29" s="106">
        <v>522</v>
      </c>
      <c r="X29" s="142">
        <v>65.25</v>
      </c>
    </row>
    <row r="30" spans="1:24" x14ac:dyDescent="0.25">
      <c r="A30" s="27">
        <v>44038</v>
      </c>
      <c r="B30" s="27">
        <v>44067</v>
      </c>
      <c r="C30" s="13"/>
      <c r="D30" s="135">
        <v>483.3</v>
      </c>
      <c r="E30" s="135">
        <v>354.2</v>
      </c>
      <c r="F30" s="135">
        <v>483.3</v>
      </c>
      <c r="G30" s="154">
        <v>483.3</v>
      </c>
      <c r="H30" s="134"/>
      <c r="I30" s="135">
        <v>11898</v>
      </c>
      <c r="J30" s="135">
        <v>15293</v>
      </c>
      <c r="K30" s="135">
        <v>27191</v>
      </c>
      <c r="L30" s="77">
        <v>8.08349446216267E-2</v>
      </c>
      <c r="M30" s="136"/>
      <c r="N30" s="157">
        <v>4721.861825895</v>
      </c>
      <c r="O30" s="137">
        <v>17.365532072726271</v>
      </c>
      <c r="P30" s="138"/>
      <c r="Q30" s="139">
        <v>11238.714039074999</v>
      </c>
      <c r="R30" s="140">
        <v>41.332477801754251</v>
      </c>
      <c r="S30" s="141"/>
      <c r="T30" s="139">
        <v>6516.8522131799991</v>
      </c>
      <c r="U30" s="17">
        <v>0.57985746327578669</v>
      </c>
      <c r="V30" s="114"/>
      <c r="W30" s="106">
        <v>750</v>
      </c>
      <c r="X30" s="142">
        <v>93.75</v>
      </c>
    </row>
    <row r="31" spans="1:24" x14ac:dyDescent="0.25">
      <c r="A31" s="27">
        <v>44067</v>
      </c>
      <c r="B31" s="27">
        <v>44097</v>
      </c>
      <c r="C31" s="13"/>
      <c r="D31" s="135">
        <v>278.60000000000002</v>
      </c>
      <c r="E31" s="135">
        <v>330.9</v>
      </c>
      <c r="F31" s="135">
        <v>330.9</v>
      </c>
      <c r="G31" s="154">
        <v>483.3</v>
      </c>
      <c r="H31" s="134"/>
      <c r="I31" s="135">
        <v>9331</v>
      </c>
      <c r="J31" s="135">
        <v>12088</v>
      </c>
      <c r="K31" s="135">
        <v>21419</v>
      </c>
      <c r="L31" s="77">
        <v>8.9902118800577552E-2</v>
      </c>
      <c r="M31" s="136"/>
      <c r="N31" s="157">
        <v>3776.1429194550001</v>
      </c>
      <c r="O31" s="137">
        <v>17.629874968275828</v>
      </c>
      <c r="P31" s="138"/>
      <c r="Q31" s="139">
        <v>8536.6608076650009</v>
      </c>
      <c r="R31" s="140">
        <v>39.855552582590228</v>
      </c>
      <c r="S31" s="141"/>
      <c r="T31" s="139">
        <v>4760.5178882100008</v>
      </c>
      <c r="U31" s="17">
        <v>0.55765573863911388</v>
      </c>
      <c r="V31" s="114"/>
      <c r="W31" s="106">
        <v>533</v>
      </c>
      <c r="X31" s="142">
        <v>66.625</v>
      </c>
    </row>
    <row r="32" spans="1:24" x14ac:dyDescent="0.25">
      <c r="A32" s="27">
        <v>44097</v>
      </c>
      <c r="B32" s="27">
        <v>44129</v>
      </c>
      <c r="C32" s="13"/>
      <c r="D32" s="135">
        <v>284.5</v>
      </c>
      <c r="E32" s="135">
        <v>326.60000000000002</v>
      </c>
      <c r="F32" s="135">
        <v>326.60000000000002</v>
      </c>
      <c r="G32" s="154">
        <v>483.3</v>
      </c>
      <c r="H32" s="134"/>
      <c r="I32" s="135">
        <v>9094</v>
      </c>
      <c r="J32" s="135">
        <v>16684</v>
      </c>
      <c r="K32" s="135">
        <v>25778</v>
      </c>
      <c r="L32" s="77">
        <v>0.10277129261073686</v>
      </c>
      <c r="M32" s="136"/>
      <c r="N32" s="157">
        <v>4368.6446444100002</v>
      </c>
      <c r="O32" s="137">
        <v>16.947182265536505</v>
      </c>
      <c r="P32" s="138"/>
      <c r="Q32" s="139">
        <v>9152.3123539499993</v>
      </c>
      <c r="R32" s="140">
        <v>35.504353921754984</v>
      </c>
      <c r="S32" s="141"/>
      <c r="T32" s="139">
        <v>4783.6677095399991</v>
      </c>
      <c r="U32" s="17">
        <v>0.52267312614996586</v>
      </c>
      <c r="V32" s="114"/>
      <c r="W32" s="106">
        <v>625</v>
      </c>
      <c r="X32" s="142">
        <v>78.125</v>
      </c>
    </row>
    <row r="33" spans="1:24" x14ac:dyDescent="0.25">
      <c r="A33" s="27">
        <v>44129</v>
      </c>
      <c r="B33" s="27">
        <v>44158</v>
      </c>
      <c r="C33" s="13"/>
      <c r="D33" s="135">
        <v>295.5</v>
      </c>
      <c r="E33" s="135">
        <v>374.8</v>
      </c>
      <c r="F33" s="135">
        <v>374.8</v>
      </c>
      <c r="G33" s="154">
        <v>483.3</v>
      </c>
      <c r="H33" s="134"/>
      <c r="I33" s="135">
        <v>9476</v>
      </c>
      <c r="J33" s="135">
        <v>11114</v>
      </c>
      <c r="K33" s="135">
        <v>20590</v>
      </c>
      <c r="L33" s="77">
        <v>7.8930985414443253E-2</v>
      </c>
      <c r="M33" s="136"/>
      <c r="N33" s="157">
        <v>3669.0501391499997</v>
      </c>
      <c r="O33" s="137">
        <v>17.819573283875666</v>
      </c>
      <c r="P33" s="138"/>
      <c r="Q33" s="139">
        <v>8956.4128463099987</v>
      </c>
      <c r="R33" s="140">
        <v>43.498848209373477</v>
      </c>
      <c r="S33" s="141"/>
      <c r="T33" s="139">
        <v>5287.3627071599985</v>
      </c>
      <c r="U33" s="17">
        <v>0.59034379029751494</v>
      </c>
      <c r="V33" s="114"/>
      <c r="W33" s="106">
        <v>485</v>
      </c>
      <c r="X33" s="142">
        <v>60.625</v>
      </c>
    </row>
    <row r="34" spans="1:24" x14ac:dyDescent="0.25">
      <c r="A34" s="27">
        <v>44158</v>
      </c>
      <c r="B34" s="27">
        <v>44192</v>
      </c>
      <c r="C34" s="13"/>
      <c r="D34" s="135">
        <v>332.6</v>
      </c>
      <c r="E34" s="135">
        <v>311.5</v>
      </c>
      <c r="F34" s="135">
        <v>332.6</v>
      </c>
      <c r="G34" s="154">
        <v>483.3</v>
      </c>
      <c r="H34" s="134"/>
      <c r="I34" s="135">
        <v>9864</v>
      </c>
      <c r="J34" s="135">
        <v>12228</v>
      </c>
      <c r="K34" s="135">
        <v>22092</v>
      </c>
      <c r="L34" s="77">
        <v>8.1399667503802481E-2</v>
      </c>
      <c r="M34" s="136"/>
      <c r="N34" s="157">
        <v>3899.48415054</v>
      </c>
      <c r="O34" s="137">
        <v>17.65111420668115</v>
      </c>
      <c r="P34" s="138"/>
      <c r="Q34" s="139">
        <v>8901.2301922799998</v>
      </c>
      <c r="R34" s="140">
        <v>40.291644904399782</v>
      </c>
      <c r="S34" s="141"/>
      <c r="T34" s="139">
        <v>5001.7460417399998</v>
      </c>
      <c r="U34" s="17">
        <v>0.56191626704340192</v>
      </c>
      <c r="V34" s="114"/>
      <c r="W34" s="106">
        <v>532</v>
      </c>
      <c r="X34" s="142">
        <v>66.5</v>
      </c>
    </row>
    <row r="35" spans="1:24" ht="17.25" x14ac:dyDescent="0.4">
      <c r="A35" s="27"/>
      <c r="B35" s="27"/>
      <c r="C35" s="13"/>
      <c r="D35" s="14"/>
      <c r="E35" s="14"/>
      <c r="F35" s="14"/>
      <c r="G35" s="51"/>
      <c r="H35" s="51"/>
      <c r="I35" s="33"/>
      <c r="J35" s="33"/>
      <c r="K35" s="33"/>
      <c r="L35" s="78"/>
      <c r="M35" s="15"/>
      <c r="N35" s="86"/>
      <c r="O35" s="84"/>
      <c r="P35" s="30"/>
      <c r="Q35" s="60"/>
      <c r="R35" s="85"/>
      <c r="S35" s="16"/>
      <c r="T35" s="60"/>
      <c r="U35" s="61"/>
      <c r="W35" s="2"/>
      <c r="X35" s="73"/>
    </row>
    <row r="36" spans="1:24" x14ac:dyDescent="0.25">
      <c r="A36" s="18"/>
      <c r="B36" s="209" t="s">
        <v>122</v>
      </c>
      <c r="C36" s="116"/>
      <c r="D36" s="117">
        <v>374.7</v>
      </c>
      <c r="E36" s="117">
        <v>413.6</v>
      </c>
      <c r="F36" s="117">
        <v>413.6</v>
      </c>
      <c r="G36" s="117">
        <v>413.6</v>
      </c>
      <c r="H36" s="116"/>
      <c r="I36" s="117">
        <v>15264</v>
      </c>
      <c r="J36" s="117">
        <v>25344</v>
      </c>
      <c r="K36" s="117">
        <v>40608</v>
      </c>
      <c r="L36" s="194">
        <v>0.12032085561497326</v>
      </c>
      <c r="M36" s="119"/>
      <c r="N36" s="206">
        <v>6880.5981441599997</v>
      </c>
      <c r="O36" s="121">
        <v>16.943947360520095</v>
      </c>
      <c r="P36" s="122"/>
      <c r="Q36" s="206">
        <v>12414.609090060001</v>
      </c>
      <c r="R36" s="123">
        <v>30.571830895537826</v>
      </c>
      <c r="S36" s="124"/>
      <c r="T36" s="206">
        <v>5534.0109459000014</v>
      </c>
      <c r="U36" s="125">
        <v>0.44576602499154927</v>
      </c>
      <c r="V36" s="126"/>
      <c r="W36" s="203">
        <v>873</v>
      </c>
      <c r="X36" s="205">
        <v>109.125</v>
      </c>
    </row>
    <row r="37" spans="1:24" ht="6.75" customHeight="1" x14ac:dyDescent="0.25">
      <c r="A37" s="18"/>
      <c r="B37" s="181"/>
      <c r="C37" s="18"/>
      <c r="D37" s="31"/>
      <c r="E37" s="31"/>
      <c r="F37" s="31"/>
      <c r="G37" s="31"/>
      <c r="H37" s="18"/>
      <c r="I37" s="31"/>
      <c r="J37" s="31"/>
      <c r="K37" s="31"/>
      <c r="L37" s="182"/>
      <c r="M37" s="19"/>
      <c r="N37" s="35"/>
      <c r="O37" s="67"/>
      <c r="P37" s="30"/>
      <c r="Q37" s="35"/>
      <c r="R37" s="71"/>
      <c r="S37" s="22"/>
      <c r="T37" s="35"/>
      <c r="U37" s="17"/>
      <c r="V37" s="89"/>
      <c r="W37" s="20"/>
      <c r="X37" s="184"/>
    </row>
    <row r="38" spans="1:24" x14ac:dyDescent="0.25">
      <c r="A38" s="18"/>
      <c r="B38" s="181" t="s">
        <v>123</v>
      </c>
      <c r="C38" s="248"/>
      <c r="D38" s="20">
        <v>298.39166666666665</v>
      </c>
      <c r="E38" s="20">
        <v>337.45833333333331</v>
      </c>
      <c r="F38" s="20">
        <v>349.97500000000008</v>
      </c>
      <c r="G38" s="20">
        <v>443.3</v>
      </c>
      <c r="H38" s="248"/>
      <c r="I38" s="20">
        <v>9047.1666666666661</v>
      </c>
      <c r="J38" s="20">
        <v>12853.916666666666</v>
      </c>
      <c r="K38" s="20">
        <v>21901.083333333332</v>
      </c>
      <c r="L38" s="182">
        <v>8.4739517928415789E-2</v>
      </c>
      <c r="M38" s="19"/>
      <c r="N38" s="35">
        <v>4092.9084537758085</v>
      </c>
      <c r="O38" s="232">
        <v>18.68815524548242</v>
      </c>
      <c r="P38" s="238"/>
      <c r="Q38" s="35">
        <v>9102.9357596546834</v>
      </c>
      <c r="R38" s="193">
        <v>41.563860659806103</v>
      </c>
      <c r="S38" s="22"/>
      <c r="T38" s="35">
        <v>5010.0273058788744</v>
      </c>
      <c r="U38" s="183">
        <v>0.55037489422741215</v>
      </c>
      <c r="V38" s="247"/>
      <c r="W38" s="20">
        <v>539.91666666666663</v>
      </c>
      <c r="X38" s="192">
        <v>67.489583333333329</v>
      </c>
    </row>
    <row r="39" spans="1:24" ht="6.75" customHeight="1" x14ac:dyDescent="0.25">
      <c r="A39" s="18"/>
      <c r="B39" s="181"/>
      <c r="C39" s="248"/>
      <c r="D39" s="248"/>
      <c r="E39" s="248"/>
      <c r="F39" s="248"/>
      <c r="G39" s="248"/>
      <c r="H39" s="248"/>
      <c r="I39" s="20"/>
      <c r="J39" s="20"/>
      <c r="K39" s="20"/>
      <c r="L39" s="182"/>
      <c r="M39" s="19"/>
      <c r="N39" s="35"/>
      <c r="O39" s="232"/>
      <c r="P39" s="238"/>
      <c r="Q39" s="35"/>
      <c r="R39" s="193"/>
      <c r="S39" s="22"/>
      <c r="T39" s="35"/>
      <c r="U39" s="183"/>
      <c r="V39" s="247"/>
      <c r="W39" s="20"/>
      <c r="X39" s="184"/>
    </row>
    <row r="40" spans="1:24" x14ac:dyDescent="0.25">
      <c r="B40" s="129" t="s">
        <v>73</v>
      </c>
      <c r="C40" s="249"/>
      <c r="D40" s="132">
        <v>483.3</v>
      </c>
      <c r="E40" s="132">
        <v>418</v>
      </c>
      <c r="F40" s="132">
        <v>483.3</v>
      </c>
      <c r="G40" s="132">
        <v>483.3</v>
      </c>
      <c r="H40" s="131"/>
      <c r="I40" s="131"/>
      <c r="J40" s="131"/>
      <c r="K40" s="249"/>
      <c r="L40" s="187">
        <v>0.12032085561497326</v>
      </c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132">
        <v>873</v>
      </c>
      <c r="X40" s="133">
        <v>109.125</v>
      </c>
    </row>
    <row r="42" spans="1:24" x14ac:dyDescent="0.25">
      <c r="A42" s="3" t="s">
        <v>85</v>
      </c>
      <c r="B42" t="s">
        <v>115</v>
      </c>
      <c r="K42" s="20"/>
      <c r="L42" s="21"/>
      <c r="N42" s="23"/>
    </row>
  </sheetData>
  <pageMargins left="0.7" right="0.7" top="0.75" bottom="0.75" header="0.3" footer="0.3"/>
  <pageSetup scale="56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69368-E3BA-4218-94C4-F2B401790099}">
  <sheetPr>
    <tabColor rgb="FFC00000"/>
    <pageSetUpPr fitToPage="1"/>
  </sheetPr>
  <dimension ref="A1:Z38"/>
  <sheetViews>
    <sheetView zoomScale="70" zoomScaleNormal="70" workbookViewId="0">
      <selection activeCell="A3" sqref="A3"/>
    </sheetView>
  </sheetViews>
  <sheetFormatPr defaultRowHeight="15" x14ac:dyDescent="0.25"/>
  <cols>
    <col min="1" max="1" width="19.28515625" customWidth="1"/>
    <col min="2" max="2" width="21.42578125" customWidth="1"/>
    <col min="3" max="3" width="2.28515625" customWidth="1"/>
    <col min="4" max="4" width="11.7109375" customWidth="1"/>
    <col min="5" max="5" width="10.7109375" customWidth="1"/>
    <col min="6" max="7" width="9.85546875" customWidth="1"/>
    <col min="8" max="8" width="3" customWidth="1"/>
    <col min="9" max="11" width="9.85546875" customWidth="1"/>
    <col min="12" max="12" width="2.28515625" customWidth="1"/>
    <col min="13" max="13" width="9.85546875" customWidth="1"/>
    <col min="14" max="14" width="3" customWidth="1"/>
    <col min="15" max="15" width="10.85546875" customWidth="1"/>
    <col min="16" max="16" width="10.5703125" customWidth="1"/>
    <col min="17" max="17" width="2.5703125" customWidth="1"/>
    <col min="18" max="18" width="11" customWidth="1"/>
    <col min="19" max="19" width="9.140625" customWidth="1"/>
    <col min="20" max="20" width="2.42578125" customWidth="1"/>
    <col min="21" max="21" width="11.140625" bestFit="1" customWidth="1"/>
    <col min="22" max="22" width="8.42578125" bestFit="1" customWidth="1"/>
    <col min="23" max="23" width="3.140625" customWidth="1"/>
    <col min="24" max="24" width="10.140625" customWidth="1"/>
    <col min="25" max="25" width="10.85546875" customWidth="1"/>
    <col min="26" max="26" width="3" customWidth="1"/>
  </cols>
  <sheetData>
    <row r="1" spans="1:26" x14ac:dyDescent="0.25">
      <c r="Y1" s="6" t="s">
        <v>99</v>
      </c>
    </row>
    <row r="2" spans="1:26" x14ac:dyDescent="0.25">
      <c r="Y2" s="6" t="s">
        <v>100</v>
      </c>
    </row>
    <row r="3" spans="1:26" x14ac:dyDescent="0.25">
      <c r="Y3" s="6" t="s">
        <v>113</v>
      </c>
    </row>
    <row r="4" spans="1:26" x14ac:dyDescent="0.25">
      <c r="Y4" s="109" t="s">
        <v>165</v>
      </c>
    </row>
    <row r="5" spans="1:26" x14ac:dyDescent="0.25">
      <c r="Y5" s="109" t="s">
        <v>101</v>
      </c>
    </row>
    <row r="6" spans="1:26" x14ac:dyDescent="0.25">
      <c r="Y6" s="6" t="s">
        <v>146</v>
      </c>
    </row>
    <row r="7" spans="1:26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6" x14ac:dyDescent="0.25">
      <c r="A8" s="1" t="s">
        <v>46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6" x14ac:dyDescent="0.25">
      <c r="B9" s="6" t="s">
        <v>66</v>
      </c>
      <c r="C9" s="3"/>
      <c r="D9" s="7" t="s">
        <v>79</v>
      </c>
    </row>
    <row r="10" spans="1:26" x14ac:dyDescent="0.25">
      <c r="B10" s="6" t="s">
        <v>32</v>
      </c>
      <c r="D10" t="s">
        <v>47</v>
      </c>
    </row>
    <row r="11" spans="1:26" x14ac:dyDescent="0.25">
      <c r="B11" s="6" t="s">
        <v>67</v>
      </c>
      <c r="D11" s="26">
        <v>37</v>
      </c>
    </row>
    <row r="12" spans="1:26" x14ac:dyDescent="0.25">
      <c r="B12" s="6" t="s">
        <v>68</v>
      </c>
      <c r="D12" s="26" t="s">
        <v>81</v>
      </c>
    </row>
    <row r="13" spans="1:26" x14ac:dyDescent="0.25">
      <c r="B13" s="6" t="s">
        <v>1</v>
      </c>
      <c r="D13" s="26">
        <v>10</v>
      </c>
    </row>
    <row r="14" spans="1:26" x14ac:dyDescent="0.25">
      <c r="B14" s="6" t="s">
        <v>2</v>
      </c>
      <c r="D14" s="26">
        <v>250</v>
      </c>
    </row>
    <row r="15" spans="1:26" x14ac:dyDescent="0.25">
      <c r="B15" s="6" t="s">
        <v>69</v>
      </c>
      <c r="D15" s="26">
        <v>1083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26" x14ac:dyDescent="0.25">
      <c r="B16" s="6" t="s">
        <v>70</v>
      </c>
      <c r="C16" s="2"/>
      <c r="D16" s="28" t="s">
        <v>116</v>
      </c>
      <c r="E16" s="2"/>
      <c r="G16" s="3"/>
      <c r="H16" s="3"/>
      <c r="I16" s="3"/>
      <c r="J16" s="3"/>
      <c r="K16" s="3"/>
      <c r="L16" s="3"/>
      <c r="M16" s="3"/>
      <c r="Q16" s="3"/>
      <c r="R16" s="3"/>
      <c r="S16" s="3"/>
      <c r="T16" s="3"/>
      <c r="W16" s="83"/>
      <c r="X16" s="83"/>
      <c r="Y16" s="89"/>
      <c r="Z16" s="83"/>
    </row>
    <row r="17" spans="1:26" x14ac:dyDescent="0.25">
      <c r="D17" s="3"/>
      <c r="E17" s="3"/>
      <c r="G17" s="11"/>
      <c r="H17" s="11"/>
      <c r="I17" s="11"/>
      <c r="J17" s="11"/>
      <c r="K17" s="11"/>
      <c r="L17" s="11"/>
      <c r="M17" s="11"/>
      <c r="Q17" s="11"/>
      <c r="R17" s="11"/>
      <c r="S17" s="11"/>
      <c r="T17" s="11"/>
      <c r="V17" s="11"/>
      <c r="W17" s="11"/>
      <c r="X17" s="11"/>
      <c r="Y17" s="11"/>
      <c r="Z17" s="11"/>
    </row>
    <row r="18" spans="1:26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26" x14ac:dyDescent="0.25">
      <c r="B19" s="8"/>
      <c r="D19" s="3"/>
      <c r="E19" s="3"/>
      <c r="F19" s="3"/>
      <c r="G19" s="3"/>
      <c r="H19" s="3"/>
      <c r="I19" s="3"/>
      <c r="J19" s="3"/>
      <c r="K19" s="3"/>
      <c r="L19" s="3"/>
      <c r="M19" s="3" t="s">
        <v>33</v>
      </c>
      <c r="X19" s="3"/>
    </row>
    <row r="20" spans="1:26" ht="15.75" thickBot="1" x14ac:dyDescent="0.3">
      <c r="A20" s="9" t="s">
        <v>21</v>
      </c>
      <c r="B20" s="10"/>
      <c r="D20" s="3" t="s">
        <v>86</v>
      </c>
      <c r="E20" s="3" t="s">
        <v>87</v>
      </c>
      <c r="F20" s="3" t="s">
        <v>65</v>
      </c>
      <c r="G20" s="3" t="s">
        <v>83</v>
      </c>
      <c r="H20" s="3"/>
      <c r="I20" s="3" t="s">
        <v>86</v>
      </c>
      <c r="J20" s="3" t="s">
        <v>87</v>
      </c>
      <c r="K20" s="3" t="s">
        <v>20</v>
      </c>
      <c r="L20" s="3"/>
      <c r="M20" s="3" t="s">
        <v>24</v>
      </c>
      <c r="O20" s="10" t="s">
        <v>78</v>
      </c>
      <c r="P20" s="10"/>
      <c r="R20" s="10" t="s">
        <v>124</v>
      </c>
      <c r="S20" s="10"/>
      <c r="X20" s="50" t="s">
        <v>84</v>
      </c>
      <c r="Y20" s="10"/>
    </row>
    <row r="21" spans="1:26" x14ac:dyDescent="0.25">
      <c r="A21" s="11" t="s">
        <v>25</v>
      </c>
      <c r="B21" s="11" t="s">
        <v>26</v>
      </c>
      <c r="C21" s="11"/>
      <c r="D21" s="11" t="s">
        <v>27</v>
      </c>
      <c r="E21" s="11" t="s">
        <v>27</v>
      </c>
      <c r="F21" s="11" t="s">
        <v>27</v>
      </c>
      <c r="G21" s="11" t="s">
        <v>27</v>
      </c>
      <c r="H21" s="11"/>
      <c r="I21" s="11" t="s">
        <v>28</v>
      </c>
      <c r="J21" s="11" t="s">
        <v>28</v>
      </c>
      <c r="K21" s="11" t="s">
        <v>28</v>
      </c>
      <c r="L21" s="11"/>
      <c r="M21" s="12" t="s">
        <v>29</v>
      </c>
      <c r="N21" s="11"/>
      <c r="O21" s="11" t="s">
        <v>77</v>
      </c>
      <c r="P21" s="11" t="s">
        <v>71</v>
      </c>
      <c r="Q21" s="11"/>
      <c r="R21" s="11" t="s">
        <v>76</v>
      </c>
      <c r="S21" s="11" t="s">
        <v>71</v>
      </c>
      <c r="T21" s="11"/>
      <c r="U21" s="11" t="s">
        <v>30</v>
      </c>
      <c r="V21" s="11" t="s">
        <v>31</v>
      </c>
      <c r="X21" s="2" t="s">
        <v>74</v>
      </c>
      <c r="Y21" s="12" t="s">
        <v>75</v>
      </c>
    </row>
    <row r="22" spans="1:26" x14ac:dyDescent="0.25">
      <c r="A22" s="24">
        <v>43840</v>
      </c>
      <c r="B22" s="24">
        <v>43870</v>
      </c>
      <c r="C22" s="13"/>
      <c r="D22" s="142">
        <v>135.4</v>
      </c>
      <c r="E22" s="142">
        <v>180.3</v>
      </c>
      <c r="F22" s="212">
        <v>180.3</v>
      </c>
      <c r="G22" s="212">
        <v>180.3</v>
      </c>
      <c r="H22" s="77"/>
      <c r="I22" s="188">
        <v>1484</v>
      </c>
      <c r="J22" s="188">
        <v>2321</v>
      </c>
      <c r="K22" s="188">
        <v>3805</v>
      </c>
      <c r="L22" s="77"/>
      <c r="M22" s="77">
        <v>2.9310716706723361E-2</v>
      </c>
      <c r="N22" s="136"/>
      <c r="O22" s="155">
        <v>996.59034795000002</v>
      </c>
      <c r="P22" s="137">
        <v>26.191599157687257</v>
      </c>
      <c r="Q22" s="138"/>
      <c r="R22" s="155">
        <v>3087.5412074999999</v>
      </c>
      <c r="S22" s="140">
        <v>81.144315571616289</v>
      </c>
      <c r="T22" s="141"/>
      <c r="U22" s="139">
        <v>2090.9508595500001</v>
      </c>
      <c r="V22" s="17">
        <v>0.6772220090442308</v>
      </c>
      <c r="W22" s="114"/>
      <c r="X22" s="154">
        <v>340</v>
      </c>
      <c r="Y22" s="142">
        <v>34</v>
      </c>
    </row>
    <row r="23" spans="1:26" x14ac:dyDescent="0.25">
      <c r="A23" s="24">
        <v>43870</v>
      </c>
      <c r="B23" s="24">
        <v>43899</v>
      </c>
      <c r="C23" s="13"/>
      <c r="D23" s="142">
        <v>157.19999999999999</v>
      </c>
      <c r="E23" s="142">
        <v>210</v>
      </c>
      <c r="F23" s="212">
        <v>210</v>
      </c>
      <c r="G23" s="212">
        <v>210</v>
      </c>
      <c r="H23" s="77"/>
      <c r="I23" s="188">
        <v>4363</v>
      </c>
      <c r="J23" s="188">
        <v>7102</v>
      </c>
      <c r="K23" s="188">
        <v>11465</v>
      </c>
      <c r="L23" s="77"/>
      <c r="M23" s="77">
        <v>7.8441434044882324E-2</v>
      </c>
      <c r="N23" s="136"/>
      <c r="O23" s="155">
        <v>2435.7975659999997</v>
      </c>
      <c r="P23" s="137">
        <v>21.245508643698212</v>
      </c>
      <c r="Q23" s="138"/>
      <c r="R23" s="155">
        <v>4539.0122821499999</v>
      </c>
      <c r="S23" s="140">
        <v>39.590163821631052</v>
      </c>
      <c r="T23" s="141"/>
      <c r="U23" s="139">
        <v>2103.2147161500002</v>
      </c>
      <c r="V23" s="17">
        <v>0.46336396233626576</v>
      </c>
      <c r="W23" s="114"/>
      <c r="X23" s="154">
        <v>277</v>
      </c>
      <c r="Y23" s="142">
        <v>27.7</v>
      </c>
    </row>
    <row r="24" spans="1:26" x14ac:dyDescent="0.25">
      <c r="A24" s="24">
        <v>43899</v>
      </c>
      <c r="B24" s="24">
        <v>43928</v>
      </c>
      <c r="C24" s="13"/>
      <c r="D24" s="142">
        <v>112.9</v>
      </c>
      <c r="E24" s="142">
        <v>148.69999999999999</v>
      </c>
      <c r="F24" s="212">
        <v>148.69999999999999</v>
      </c>
      <c r="G24" s="212">
        <v>210</v>
      </c>
      <c r="H24" s="77"/>
      <c r="I24" s="188">
        <v>2372</v>
      </c>
      <c r="J24" s="188">
        <v>3234</v>
      </c>
      <c r="K24" s="188">
        <v>5606</v>
      </c>
      <c r="L24" s="77"/>
      <c r="M24" s="77">
        <v>5.4166763289505225E-2</v>
      </c>
      <c r="N24" s="136"/>
      <c r="O24" s="155">
        <v>1350.89028942</v>
      </c>
      <c r="P24" s="137">
        <v>24.09722242989654</v>
      </c>
      <c r="Q24" s="138"/>
      <c r="R24" s="155">
        <v>3552.46946058</v>
      </c>
      <c r="S24" s="140">
        <v>63.369059232607917</v>
      </c>
      <c r="T24" s="141"/>
      <c r="U24" s="139">
        <v>2201.57917116</v>
      </c>
      <c r="V24" s="17">
        <v>0.6197320471266079</v>
      </c>
      <c r="W24" s="114"/>
      <c r="X24" s="154">
        <v>174</v>
      </c>
      <c r="Y24" s="142">
        <v>17.399999999999999</v>
      </c>
    </row>
    <row r="25" spans="1:26" x14ac:dyDescent="0.25">
      <c r="A25" s="24">
        <v>43928</v>
      </c>
      <c r="B25" s="24">
        <v>43961</v>
      </c>
      <c r="C25" s="13"/>
      <c r="D25" s="142">
        <v>130.1</v>
      </c>
      <c r="E25" s="142">
        <v>111.6</v>
      </c>
      <c r="F25" s="212">
        <v>130.1</v>
      </c>
      <c r="G25" s="212">
        <v>210</v>
      </c>
      <c r="H25" s="77"/>
      <c r="I25" s="188">
        <v>2328</v>
      </c>
      <c r="J25" s="188">
        <v>2565</v>
      </c>
      <c r="K25" s="188">
        <v>4893</v>
      </c>
      <c r="L25" s="77"/>
      <c r="M25" s="77">
        <v>4.7486781729671815E-2</v>
      </c>
      <c r="N25" s="136"/>
      <c r="O25" s="155">
        <v>1236.9540964145456</v>
      </c>
      <c r="P25" s="137">
        <v>25.280075544952901</v>
      </c>
      <c r="Q25" s="138"/>
      <c r="R25" s="155">
        <v>3559.1180333127272</v>
      </c>
      <c r="S25" s="140">
        <v>72.738974725377631</v>
      </c>
      <c r="T25" s="141"/>
      <c r="U25" s="139">
        <v>2322.1639368981814</v>
      </c>
      <c r="V25" s="17">
        <v>0.65245488212616998</v>
      </c>
      <c r="W25" s="114"/>
      <c r="X25" s="154">
        <v>257</v>
      </c>
      <c r="Y25" s="142">
        <v>25.7</v>
      </c>
    </row>
    <row r="26" spans="1:26" x14ac:dyDescent="0.25">
      <c r="A26" s="24">
        <v>43961</v>
      </c>
      <c r="B26" s="24">
        <v>43991</v>
      </c>
      <c r="C26" s="13"/>
      <c r="D26" s="142">
        <v>130.19999999999999</v>
      </c>
      <c r="E26" s="142">
        <v>155.30000000000001</v>
      </c>
      <c r="F26" s="212">
        <v>155.30000000000001</v>
      </c>
      <c r="G26" s="212">
        <v>210</v>
      </c>
      <c r="H26" s="77"/>
      <c r="I26" s="188">
        <v>2478</v>
      </c>
      <c r="J26" s="188">
        <v>3502</v>
      </c>
      <c r="K26" s="188">
        <v>5980</v>
      </c>
      <c r="L26" s="77"/>
      <c r="M26" s="77">
        <v>5.3480718322959142E-2</v>
      </c>
      <c r="N26" s="136"/>
      <c r="O26" s="155">
        <v>1431.209085</v>
      </c>
      <c r="P26" s="137">
        <v>23.933262290969896</v>
      </c>
      <c r="Q26" s="138"/>
      <c r="R26" s="155">
        <v>3743.0375150999998</v>
      </c>
      <c r="S26" s="140">
        <v>62.592600586956515</v>
      </c>
      <c r="T26" s="141"/>
      <c r="U26" s="139">
        <v>2311.8284300999999</v>
      </c>
      <c r="V26" s="17">
        <v>0.61763431992699025</v>
      </c>
      <c r="W26" s="114"/>
      <c r="X26" s="154">
        <v>349</v>
      </c>
      <c r="Y26" s="142">
        <v>34.9</v>
      </c>
    </row>
    <row r="27" spans="1:26" x14ac:dyDescent="0.25">
      <c r="A27" s="24">
        <v>43991</v>
      </c>
      <c r="B27" s="24">
        <v>44024</v>
      </c>
      <c r="C27" s="13"/>
      <c r="D27" s="142">
        <v>182.7</v>
      </c>
      <c r="E27" s="142">
        <v>166.3</v>
      </c>
      <c r="F27" s="212">
        <v>182.7</v>
      </c>
      <c r="G27" s="212">
        <v>210</v>
      </c>
      <c r="H27" s="77"/>
      <c r="I27" s="188">
        <v>4094</v>
      </c>
      <c r="J27" s="188">
        <v>6342</v>
      </c>
      <c r="K27" s="188">
        <v>10436</v>
      </c>
      <c r="L27" s="77"/>
      <c r="M27" s="77">
        <v>7.2122428444267528E-2</v>
      </c>
      <c r="N27" s="136"/>
      <c r="O27" s="155">
        <v>2289.0690698072731</v>
      </c>
      <c r="P27" s="137">
        <v>21.934352911146735</v>
      </c>
      <c r="Q27" s="138"/>
      <c r="R27" s="155">
        <v>4689.4396642145457</v>
      </c>
      <c r="S27" s="140">
        <v>44.935221006271995</v>
      </c>
      <c r="T27" s="141"/>
      <c r="U27" s="139">
        <v>2400.3705944072726</v>
      </c>
      <c r="V27" s="17">
        <v>0.51186725201406791</v>
      </c>
      <c r="W27" s="114"/>
      <c r="X27" s="154">
        <v>538</v>
      </c>
      <c r="Y27" s="142">
        <v>53.8</v>
      </c>
    </row>
    <row r="28" spans="1:26" x14ac:dyDescent="0.25">
      <c r="A28" s="24">
        <v>44024</v>
      </c>
      <c r="B28" s="24">
        <v>44053</v>
      </c>
      <c r="C28" s="13"/>
      <c r="D28" s="142">
        <v>131.19999999999999</v>
      </c>
      <c r="E28" s="142">
        <v>189.7</v>
      </c>
      <c r="F28" s="212">
        <v>189.7</v>
      </c>
      <c r="G28" s="212">
        <v>210</v>
      </c>
      <c r="H28" s="77"/>
      <c r="I28" s="188">
        <v>3399</v>
      </c>
      <c r="J28" s="188">
        <v>5741</v>
      </c>
      <c r="K28" s="188">
        <v>9140</v>
      </c>
      <c r="L28" s="77"/>
      <c r="M28" s="77">
        <v>6.9226061718745277E-2</v>
      </c>
      <c r="N28" s="136"/>
      <c r="O28" s="155">
        <v>1793.9660635499999</v>
      </c>
      <c r="P28" s="137">
        <v>19.627637456783368</v>
      </c>
      <c r="Q28" s="138"/>
      <c r="R28" s="155">
        <v>3954.7553728499997</v>
      </c>
      <c r="S28" s="140">
        <v>43.268658346280084</v>
      </c>
      <c r="T28" s="141"/>
      <c r="U28" s="139">
        <v>2160.7893092999998</v>
      </c>
      <c r="V28" s="17">
        <v>0.54637748876558812</v>
      </c>
      <c r="W28" s="114"/>
      <c r="X28" s="154">
        <v>345</v>
      </c>
      <c r="Y28" s="142">
        <v>34.5</v>
      </c>
    </row>
    <row r="29" spans="1:26" x14ac:dyDescent="0.25">
      <c r="A29" s="24">
        <v>44053</v>
      </c>
      <c r="B29" s="24">
        <v>44083</v>
      </c>
      <c r="C29" s="13"/>
      <c r="D29" s="142">
        <v>203.6</v>
      </c>
      <c r="E29" s="142">
        <v>230.1</v>
      </c>
      <c r="F29" s="212">
        <v>230.1</v>
      </c>
      <c r="G29" s="212">
        <v>230.1</v>
      </c>
      <c r="H29" s="77"/>
      <c r="I29" s="188">
        <v>5259</v>
      </c>
      <c r="J29" s="188">
        <v>7034</v>
      </c>
      <c r="K29" s="188">
        <v>12293</v>
      </c>
      <c r="L29" s="77"/>
      <c r="M29" s="77">
        <v>7.420083055676277E-2</v>
      </c>
      <c r="N29" s="136"/>
      <c r="O29" s="155">
        <v>2368.8913878149997</v>
      </c>
      <c r="P29" s="137">
        <v>19.270246382616122</v>
      </c>
      <c r="Q29" s="138"/>
      <c r="R29" s="155">
        <v>4863.3922250999995</v>
      </c>
      <c r="S29" s="140">
        <v>39.562289311803461</v>
      </c>
      <c r="T29" s="141"/>
      <c r="U29" s="139">
        <v>2494.5008372849998</v>
      </c>
      <c r="V29" s="17">
        <v>0.51291376920225851</v>
      </c>
      <c r="W29" s="114"/>
      <c r="X29" s="154">
        <v>430</v>
      </c>
      <c r="Y29" s="142">
        <v>43</v>
      </c>
    </row>
    <row r="30" spans="1:26" x14ac:dyDescent="0.25">
      <c r="A30" s="24">
        <v>44083</v>
      </c>
      <c r="B30" s="24">
        <v>44112</v>
      </c>
      <c r="C30" s="13"/>
      <c r="D30" s="142">
        <v>189.4</v>
      </c>
      <c r="E30" s="142">
        <v>170.9</v>
      </c>
      <c r="F30" s="212">
        <v>189.4</v>
      </c>
      <c r="G30" s="212">
        <v>230.1</v>
      </c>
      <c r="H30" s="77"/>
      <c r="I30" s="188">
        <v>3701</v>
      </c>
      <c r="J30" s="188">
        <v>5979</v>
      </c>
      <c r="K30" s="188">
        <v>9680</v>
      </c>
      <c r="L30" s="77"/>
      <c r="M30" s="77">
        <v>7.3432132930366906E-2</v>
      </c>
      <c r="N30" s="136"/>
      <c r="O30" s="155">
        <v>1891.1827255500002</v>
      </c>
      <c r="P30" s="137">
        <v>19.537011627582647</v>
      </c>
      <c r="Q30" s="138"/>
      <c r="R30" s="155">
        <v>4457.2440211500007</v>
      </c>
      <c r="S30" s="140">
        <v>46.045909309400834</v>
      </c>
      <c r="T30" s="141"/>
      <c r="U30" s="139">
        <v>2566.0612956000004</v>
      </c>
      <c r="V30" s="17">
        <v>0.57570581359777973</v>
      </c>
      <c r="W30" s="114"/>
      <c r="X30" s="154">
        <v>530</v>
      </c>
      <c r="Y30" s="142">
        <v>53</v>
      </c>
    </row>
    <row r="31" spans="1:26" x14ac:dyDescent="0.25">
      <c r="A31" s="24">
        <v>44112</v>
      </c>
      <c r="B31" s="24">
        <v>44143</v>
      </c>
      <c r="C31" s="13"/>
      <c r="D31" s="142">
        <v>161.6</v>
      </c>
      <c r="E31" s="142">
        <v>196.3</v>
      </c>
      <c r="F31" s="212">
        <v>196.3</v>
      </c>
      <c r="G31" s="212">
        <v>230.1</v>
      </c>
      <c r="H31" s="77"/>
      <c r="I31" s="188">
        <v>4111</v>
      </c>
      <c r="J31" s="188">
        <v>6061</v>
      </c>
      <c r="K31" s="188">
        <v>10172</v>
      </c>
      <c r="L31" s="77"/>
      <c r="M31" s="77">
        <v>6.9648716305413583E-2</v>
      </c>
      <c r="N31" s="136"/>
      <c r="O31" s="155">
        <v>1989.9254675100001</v>
      </c>
      <c r="P31" s="137">
        <v>19.562774946028313</v>
      </c>
      <c r="Q31" s="138"/>
      <c r="R31" s="155">
        <v>4420.97973465</v>
      </c>
      <c r="S31" s="140">
        <v>43.462246703204876</v>
      </c>
      <c r="T31" s="141"/>
      <c r="U31" s="139">
        <v>2431.0542671399999</v>
      </c>
      <c r="V31" s="17">
        <v>0.54989038924704814</v>
      </c>
      <c r="W31" s="114"/>
      <c r="X31" s="154">
        <v>443</v>
      </c>
      <c r="Y31" s="142">
        <v>44.3</v>
      </c>
    </row>
    <row r="32" spans="1:26" x14ac:dyDescent="0.25">
      <c r="A32" s="24">
        <v>44143</v>
      </c>
      <c r="B32" s="24">
        <v>44174</v>
      </c>
      <c r="C32" s="13"/>
      <c r="D32" s="142">
        <v>224.6</v>
      </c>
      <c r="E32" s="142">
        <v>146.1</v>
      </c>
      <c r="F32" s="212">
        <v>224.6</v>
      </c>
      <c r="G32" s="212">
        <v>230.1</v>
      </c>
      <c r="H32" s="77"/>
      <c r="I32" s="188">
        <v>3805</v>
      </c>
      <c r="J32" s="188">
        <v>4439</v>
      </c>
      <c r="K32" s="188">
        <v>8244</v>
      </c>
      <c r="L32" s="77"/>
      <c r="M32" s="77">
        <v>4.9335018527561544E-2</v>
      </c>
      <c r="N32" s="136"/>
      <c r="O32" s="155">
        <v>1701.0554279699998</v>
      </c>
      <c r="P32" s="137">
        <v>20.633860116084421</v>
      </c>
      <c r="Q32" s="138"/>
      <c r="R32" s="155">
        <v>4477.9478137499991</v>
      </c>
      <c r="S32" s="140">
        <v>54.317659070232885</v>
      </c>
      <c r="T32" s="141"/>
      <c r="U32" s="139">
        <v>2776.8923857799991</v>
      </c>
      <c r="V32" s="17">
        <v>0.62012611608676316</v>
      </c>
      <c r="W32" s="114"/>
      <c r="X32" s="154">
        <v>442</v>
      </c>
      <c r="Y32" s="142">
        <v>44.2</v>
      </c>
    </row>
    <row r="33" spans="1:25" ht="17.25" x14ac:dyDescent="0.4">
      <c r="A33" s="24"/>
      <c r="B33" s="24"/>
      <c r="C33" s="13"/>
      <c r="D33" s="2"/>
      <c r="E33" s="81"/>
      <c r="F33" s="78"/>
      <c r="G33" s="78"/>
      <c r="H33" s="78"/>
      <c r="I33" s="78"/>
      <c r="J33" s="78"/>
      <c r="K33" s="78"/>
      <c r="L33" s="78"/>
      <c r="M33" s="78"/>
      <c r="N33" s="15"/>
      <c r="O33" s="66"/>
      <c r="P33" s="68"/>
      <c r="Q33" s="30"/>
      <c r="R33" s="66"/>
      <c r="S33" s="85"/>
      <c r="T33" s="113"/>
      <c r="U33" s="60"/>
      <c r="V33" s="41"/>
      <c r="X33" s="81"/>
      <c r="Y33" s="74"/>
    </row>
    <row r="34" spans="1:25" x14ac:dyDescent="0.25">
      <c r="A34" s="18"/>
      <c r="B34" s="115" t="s">
        <v>123</v>
      </c>
      <c r="C34" s="253"/>
      <c r="D34" s="127">
        <v>159.89999999999998</v>
      </c>
      <c r="E34" s="127">
        <v>173.20909090909092</v>
      </c>
      <c r="F34" s="127">
        <v>185.20000000000002</v>
      </c>
      <c r="G34" s="127">
        <v>214.6090909090909</v>
      </c>
      <c r="H34" s="118"/>
      <c r="I34" s="127">
        <v>3399.4545454545455</v>
      </c>
      <c r="J34" s="127">
        <v>4938.181818181818</v>
      </c>
      <c r="K34" s="254">
        <v>8337.636363636364</v>
      </c>
      <c r="L34" s="118"/>
      <c r="M34" s="118">
        <v>6.0986509325169032E-2</v>
      </c>
      <c r="N34" s="119"/>
      <c r="O34" s="120">
        <v>1771.411956998802</v>
      </c>
      <c r="P34" s="255">
        <v>21.245972836193843</v>
      </c>
      <c r="Q34" s="256"/>
      <c r="R34" s="120">
        <v>4122.2670300324789</v>
      </c>
      <c r="S34" s="176">
        <v>49.441674477568604</v>
      </c>
      <c r="T34" s="124"/>
      <c r="U34" s="120">
        <v>2350.8550730336779</v>
      </c>
      <c r="V34" s="173">
        <v>0.57028209378642691</v>
      </c>
      <c r="W34" s="257"/>
      <c r="X34" s="127">
        <v>375</v>
      </c>
      <c r="Y34" s="191">
        <v>37.5</v>
      </c>
    </row>
    <row r="35" spans="1:25" ht="6" customHeight="1" x14ac:dyDescent="0.25">
      <c r="A35" s="18"/>
      <c r="B35" s="181"/>
      <c r="C35" s="248"/>
      <c r="D35" s="248"/>
      <c r="E35" s="20"/>
      <c r="F35" s="182"/>
      <c r="G35" s="182"/>
      <c r="H35" s="182"/>
      <c r="I35" s="20"/>
      <c r="J35" s="20"/>
      <c r="K35" s="258"/>
      <c r="L35" s="182"/>
      <c r="M35" s="182"/>
      <c r="N35" s="19"/>
      <c r="O35" s="35"/>
      <c r="P35" s="232"/>
      <c r="Q35" s="238"/>
      <c r="R35" s="35"/>
      <c r="S35" s="193"/>
      <c r="T35" s="22"/>
      <c r="U35" s="35"/>
      <c r="V35" s="183"/>
      <c r="W35" s="247"/>
      <c r="X35" s="20"/>
      <c r="Y35" s="184"/>
    </row>
    <row r="36" spans="1:25" x14ac:dyDescent="0.25">
      <c r="B36" s="129" t="s">
        <v>73</v>
      </c>
      <c r="C36" s="249"/>
      <c r="D36" s="132">
        <v>224.6</v>
      </c>
      <c r="E36" s="132">
        <v>230.1</v>
      </c>
      <c r="F36" s="132">
        <v>230.1</v>
      </c>
      <c r="G36" s="132">
        <v>230.1</v>
      </c>
      <c r="H36" s="249"/>
      <c r="I36" s="249"/>
      <c r="J36" s="249"/>
      <c r="K36" s="249"/>
      <c r="L36" s="249"/>
      <c r="M36" s="187">
        <v>7.8441434044882324E-2</v>
      </c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132">
        <v>538</v>
      </c>
      <c r="Y36" s="132">
        <v>53.8</v>
      </c>
    </row>
    <row r="38" spans="1:25" x14ac:dyDescent="0.25">
      <c r="A38" s="3" t="s">
        <v>85</v>
      </c>
      <c r="B38" t="s">
        <v>115</v>
      </c>
      <c r="E38" s="20"/>
      <c r="F38" s="21"/>
      <c r="G38" s="21"/>
      <c r="H38" s="21"/>
      <c r="I38" s="21"/>
      <c r="J38" s="21"/>
      <c r="K38" s="21"/>
      <c r="L38" s="21"/>
      <c r="M38" s="21"/>
      <c r="O38" s="23"/>
    </row>
  </sheetData>
  <pageMargins left="0.7" right="0.7" top="0.75" bottom="0.75" header="0.3" footer="0.3"/>
  <pageSetup scale="74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0594A-470D-440D-811D-4626909C712B}">
  <sheetPr>
    <tabColor rgb="FFC00000"/>
    <pageSetUpPr fitToPage="1"/>
  </sheetPr>
  <dimension ref="A1:Z38"/>
  <sheetViews>
    <sheetView zoomScale="70" zoomScaleNormal="70" workbookViewId="0">
      <selection activeCell="A3" sqref="A3"/>
    </sheetView>
  </sheetViews>
  <sheetFormatPr defaultRowHeight="15" x14ac:dyDescent="0.25"/>
  <cols>
    <col min="1" max="1" width="19.28515625" customWidth="1"/>
    <col min="2" max="2" width="21.42578125" customWidth="1"/>
    <col min="3" max="3" width="2.28515625" customWidth="1"/>
    <col min="4" max="4" width="11.7109375" customWidth="1"/>
    <col min="5" max="5" width="10.7109375" customWidth="1"/>
    <col min="6" max="7" width="9.85546875" customWidth="1"/>
    <col min="8" max="8" width="3" customWidth="1"/>
    <col min="9" max="11" width="9.85546875" customWidth="1"/>
    <col min="12" max="12" width="2.28515625" customWidth="1"/>
    <col min="13" max="13" width="9.85546875" customWidth="1"/>
    <col min="14" max="14" width="3" customWidth="1"/>
    <col min="15" max="15" width="10.85546875" customWidth="1"/>
    <col min="16" max="16" width="10.5703125" customWidth="1"/>
    <col min="17" max="17" width="2.5703125" customWidth="1"/>
    <col min="18" max="18" width="11" customWidth="1"/>
    <col min="19" max="19" width="9.140625" customWidth="1"/>
    <col min="20" max="20" width="2.42578125" customWidth="1"/>
    <col min="21" max="21" width="11.140625" bestFit="1" customWidth="1"/>
    <col min="22" max="22" width="8.42578125" bestFit="1" customWidth="1"/>
    <col min="23" max="23" width="3.140625" customWidth="1"/>
    <col min="24" max="24" width="10.140625" customWidth="1"/>
    <col min="25" max="25" width="10.85546875" customWidth="1"/>
    <col min="26" max="26" width="3" customWidth="1"/>
  </cols>
  <sheetData>
    <row r="1" spans="1:26" x14ac:dyDescent="0.25">
      <c r="Y1" s="6" t="s">
        <v>99</v>
      </c>
    </row>
    <row r="2" spans="1:26" x14ac:dyDescent="0.25">
      <c r="Y2" s="6" t="s">
        <v>100</v>
      </c>
    </row>
    <row r="3" spans="1:26" x14ac:dyDescent="0.25">
      <c r="Y3" s="6" t="s">
        <v>113</v>
      </c>
    </row>
    <row r="4" spans="1:26" x14ac:dyDescent="0.25">
      <c r="Y4" s="109" t="s">
        <v>165</v>
      </c>
    </row>
    <row r="5" spans="1:26" x14ac:dyDescent="0.25">
      <c r="Y5" s="109" t="s">
        <v>101</v>
      </c>
    </row>
    <row r="6" spans="1:26" x14ac:dyDescent="0.25">
      <c r="Y6" s="6" t="s">
        <v>145</v>
      </c>
    </row>
    <row r="7" spans="1:26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6" x14ac:dyDescent="0.25">
      <c r="A8" s="1" t="s">
        <v>48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6" x14ac:dyDescent="0.25">
      <c r="B9" s="6" t="s">
        <v>66</v>
      </c>
      <c r="C9" s="3"/>
      <c r="D9" s="7" t="s">
        <v>79</v>
      </c>
    </row>
    <row r="10" spans="1:26" x14ac:dyDescent="0.25">
      <c r="B10" s="6" t="s">
        <v>32</v>
      </c>
      <c r="D10" t="s">
        <v>49</v>
      </c>
    </row>
    <row r="11" spans="1:26" x14ac:dyDescent="0.25">
      <c r="B11" s="6" t="s">
        <v>67</v>
      </c>
      <c r="D11" s="26">
        <v>37</v>
      </c>
    </row>
    <row r="12" spans="1:26" x14ac:dyDescent="0.25">
      <c r="B12" s="6" t="s">
        <v>68</v>
      </c>
      <c r="D12" s="26" t="s">
        <v>81</v>
      </c>
    </row>
    <row r="13" spans="1:26" x14ac:dyDescent="0.25">
      <c r="B13" s="6" t="s">
        <v>1</v>
      </c>
      <c r="D13" s="26">
        <v>10</v>
      </c>
    </row>
    <row r="14" spans="1:26" x14ac:dyDescent="0.25">
      <c r="B14" s="6" t="s">
        <v>2</v>
      </c>
      <c r="D14" s="26">
        <v>250</v>
      </c>
    </row>
    <row r="15" spans="1:26" x14ac:dyDescent="0.25">
      <c r="B15" s="6" t="s">
        <v>69</v>
      </c>
      <c r="D15" s="26">
        <v>1083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26" x14ac:dyDescent="0.25">
      <c r="B16" s="6" t="s">
        <v>70</v>
      </c>
      <c r="C16" s="2"/>
      <c r="D16" s="28" t="s">
        <v>116</v>
      </c>
      <c r="E16" s="2"/>
      <c r="G16" s="3"/>
      <c r="H16" s="3"/>
      <c r="I16" s="3"/>
      <c r="J16" s="3"/>
      <c r="K16" s="3"/>
      <c r="L16" s="3"/>
      <c r="M16" s="3"/>
      <c r="Q16" s="3"/>
      <c r="R16" s="3"/>
      <c r="S16" s="3"/>
      <c r="T16" s="3"/>
      <c r="W16" s="83"/>
      <c r="X16" s="83"/>
      <c r="Y16" s="89"/>
      <c r="Z16" s="83"/>
    </row>
    <row r="17" spans="1:26" x14ac:dyDescent="0.25">
      <c r="D17" s="3"/>
      <c r="E17" s="3"/>
      <c r="G17" s="11"/>
      <c r="H17" s="11"/>
      <c r="I17" s="11"/>
      <c r="J17" s="11"/>
      <c r="K17" s="11"/>
      <c r="L17" s="11"/>
      <c r="M17" s="11"/>
      <c r="Q17" s="11"/>
      <c r="R17" s="11"/>
      <c r="S17" s="11"/>
      <c r="T17" s="11"/>
      <c r="V17" s="11"/>
      <c r="W17" s="11"/>
      <c r="X17" s="11"/>
      <c r="Y17" s="11"/>
      <c r="Z17" s="11"/>
    </row>
    <row r="18" spans="1:26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26" x14ac:dyDescent="0.25">
      <c r="B19" s="8"/>
      <c r="D19" s="3"/>
      <c r="E19" s="3"/>
      <c r="F19" s="3"/>
      <c r="G19" s="3"/>
      <c r="H19" s="3"/>
      <c r="I19" s="3"/>
      <c r="J19" s="3"/>
      <c r="K19" s="3"/>
      <c r="L19" s="3"/>
      <c r="M19" s="3" t="s">
        <v>33</v>
      </c>
      <c r="X19" s="3"/>
    </row>
    <row r="20" spans="1:26" ht="15.75" thickBot="1" x14ac:dyDescent="0.3">
      <c r="A20" s="9" t="s">
        <v>21</v>
      </c>
      <c r="B20" s="10"/>
      <c r="D20" s="3" t="s">
        <v>86</v>
      </c>
      <c r="E20" s="3" t="s">
        <v>87</v>
      </c>
      <c r="F20" s="3" t="s">
        <v>65</v>
      </c>
      <c r="G20" s="3" t="s">
        <v>83</v>
      </c>
      <c r="H20" s="3"/>
      <c r="I20" s="3" t="s">
        <v>86</v>
      </c>
      <c r="J20" s="3" t="s">
        <v>87</v>
      </c>
      <c r="K20" s="3" t="s">
        <v>20</v>
      </c>
      <c r="L20" s="3"/>
      <c r="M20" s="3" t="s">
        <v>24</v>
      </c>
      <c r="O20" s="10" t="s">
        <v>78</v>
      </c>
      <c r="P20" s="10"/>
      <c r="R20" s="10" t="s">
        <v>124</v>
      </c>
      <c r="S20" s="10"/>
      <c r="X20" s="50" t="s">
        <v>84</v>
      </c>
      <c r="Y20" s="10"/>
    </row>
    <row r="21" spans="1:26" x14ac:dyDescent="0.25">
      <c r="A21" s="11" t="s">
        <v>25</v>
      </c>
      <c r="B21" s="11" t="s">
        <v>26</v>
      </c>
      <c r="C21" s="11"/>
      <c r="D21" s="11" t="s">
        <v>27</v>
      </c>
      <c r="E21" s="11" t="s">
        <v>27</v>
      </c>
      <c r="F21" s="11" t="s">
        <v>27</v>
      </c>
      <c r="G21" s="11" t="s">
        <v>27</v>
      </c>
      <c r="H21" s="11"/>
      <c r="I21" s="11" t="s">
        <v>28</v>
      </c>
      <c r="J21" s="11" t="s">
        <v>28</v>
      </c>
      <c r="K21" s="11" t="s">
        <v>28</v>
      </c>
      <c r="L21" s="11"/>
      <c r="M21" s="12" t="s">
        <v>29</v>
      </c>
      <c r="N21" s="11"/>
      <c r="O21" s="11" t="s">
        <v>77</v>
      </c>
      <c r="P21" s="11" t="s">
        <v>71</v>
      </c>
      <c r="Q21" s="11"/>
      <c r="R21" s="11" t="s">
        <v>76</v>
      </c>
      <c r="S21" s="11" t="s">
        <v>71</v>
      </c>
      <c r="T21" s="11"/>
      <c r="U21" s="11" t="s">
        <v>30</v>
      </c>
      <c r="V21" s="11" t="s">
        <v>31</v>
      </c>
      <c r="X21" s="2" t="s">
        <v>74</v>
      </c>
      <c r="Y21" s="12" t="s">
        <v>75</v>
      </c>
    </row>
    <row r="22" spans="1:26" x14ac:dyDescent="0.25">
      <c r="A22" s="24">
        <v>43840</v>
      </c>
      <c r="B22" s="24">
        <v>43870</v>
      </c>
      <c r="C22" s="13"/>
      <c r="D22" s="142">
        <v>151.4</v>
      </c>
      <c r="E22" s="142">
        <v>151.4</v>
      </c>
      <c r="F22" s="212">
        <v>151.4</v>
      </c>
      <c r="G22" s="212">
        <v>151.4</v>
      </c>
      <c r="H22" s="77"/>
      <c r="I22" s="188">
        <v>1508</v>
      </c>
      <c r="J22" s="188">
        <v>3655</v>
      </c>
      <c r="K22" s="188">
        <v>5163</v>
      </c>
      <c r="L22" s="77"/>
      <c r="M22" s="77">
        <v>4.7363496257155434E-2</v>
      </c>
      <c r="N22" s="136"/>
      <c r="O22" s="155">
        <v>1215.0638342100001</v>
      </c>
      <c r="P22" s="137">
        <v>23.534066128413713</v>
      </c>
      <c r="Q22" s="138"/>
      <c r="R22" s="155">
        <v>3028.8451961399996</v>
      </c>
      <c r="S22" s="140">
        <v>58.664443078442766</v>
      </c>
      <c r="T22" s="141"/>
      <c r="U22" s="139">
        <v>1813.7813619299995</v>
      </c>
      <c r="V22" s="17">
        <v>0.59883594058933964</v>
      </c>
      <c r="W22" s="114"/>
      <c r="X22" s="154">
        <v>350</v>
      </c>
      <c r="Y22" s="142">
        <v>35</v>
      </c>
    </row>
    <row r="23" spans="1:26" x14ac:dyDescent="0.25">
      <c r="A23" s="24">
        <v>43870</v>
      </c>
      <c r="B23" s="24">
        <v>43899</v>
      </c>
      <c r="C23" s="13"/>
      <c r="D23" s="142">
        <v>216.6</v>
      </c>
      <c r="E23" s="142">
        <v>258.7</v>
      </c>
      <c r="F23" s="212">
        <v>258.7</v>
      </c>
      <c r="G23" s="212">
        <v>258.7</v>
      </c>
      <c r="H23" s="77"/>
      <c r="I23" s="188">
        <v>6654</v>
      </c>
      <c r="J23" s="188">
        <v>10993</v>
      </c>
      <c r="K23" s="188">
        <v>17647</v>
      </c>
      <c r="L23" s="77"/>
      <c r="M23" s="77">
        <v>9.8008832846815871E-2</v>
      </c>
      <c r="N23" s="136"/>
      <c r="O23" s="155">
        <v>3594.8589327899999</v>
      </c>
      <c r="P23" s="137">
        <v>20.370935188927298</v>
      </c>
      <c r="Q23" s="138"/>
      <c r="R23" s="155">
        <v>6111.9352269599995</v>
      </c>
      <c r="S23" s="140">
        <v>34.634415067490224</v>
      </c>
      <c r="T23" s="141"/>
      <c r="U23" s="139">
        <v>2517.0762941699995</v>
      </c>
      <c r="V23" s="17">
        <v>0.41182967435045315</v>
      </c>
      <c r="W23" s="114"/>
      <c r="X23" s="154">
        <v>347</v>
      </c>
      <c r="Y23" s="142">
        <v>34.700000000000003</v>
      </c>
    </row>
    <row r="24" spans="1:26" x14ac:dyDescent="0.25">
      <c r="A24" s="24">
        <v>43899</v>
      </c>
      <c r="B24" s="24">
        <v>43928</v>
      </c>
      <c r="C24" s="13"/>
      <c r="D24" s="142">
        <v>173.2</v>
      </c>
      <c r="E24" s="142">
        <v>197.6</v>
      </c>
      <c r="F24" s="212">
        <v>197.6</v>
      </c>
      <c r="G24" s="212">
        <v>258.7</v>
      </c>
      <c r="H24" s="77"/>
      <c r="I24" s="188">
        <v>2454</v>
      </c>
      <c r="J24" s="188">
        <v>3815</v>
      </c>
      <c r="K24" s="188">
        <v>6269</v>
      </c>
      <c r="L24" s="77"/>
      <c r="M24" s="77">
        <v>4.5582914514402724E-2</v>
      </c>
      <c r="N24" s="136"/>
      <c r="O24" s="155">
        <v>1462.8524427299999</v>
      </c>
      <c r="P24" s="137">
        <v>23.334701590843835</v>
      </c>
      <c r="Q24" s="138"/>
      <c r="R24" s="155">
        <v>4340.9603143200002</v>
      </c>
      <c r="S24" s="140">
        <v>69.244860652735682</v>
      </c>
      <c r="T24" s="141"/>
      <c r="U24" s="139">
        <v>2878.1078715900003</v>
      </c>
      <c r="V24" s="17">
        <v>0.66301179075414984</v>
      </c>
      <c r="W24" s="114"/>
      <c r="X24" s="154">
        <v>193</v>
      </c>
      <c r="Y24" s="142">
        <v>19.3</v>
      </c>
    </row>
    <row r="25" spans="1:26" x14ac:dyDescent="0.25">
      <c r="A25" s="24">
        <v>43928</v>
      </c>
      <c r="B25" s="24">
        <v>43961</v>
      </c>
      <c r="C25" s="13"/>
      <c r="D25" s="142">
        <v>253.9</v>
      </c>
      <c r="E25" s="142">
        <v>136</v>
      </c>
      <c r="F25" s="212">
        <v>253.9</v>
      </c>
      <c r="G25" s="212">
        <v>258.7</v>
      </c>
      <c r="H25" s="77"/>
      <c r="I25" s="188">
        <v>3293</v>
      </c>
      <c r="J25" s="188">
        <v>4519</v>
      </c>
      <c r="K25" s="188">
        <v>7812</v>
      </c>
      <c r="L25" s="77"/>
      <c r="M25" s="77">
        <v>3.8848508718536283E-2</v>
      </c>
      <c r="N25" s="136"/>
      <c r="O25" s="155">
        <v>1777.3047543354546</v>
      </c>
      <c r="P25" s="137">
        <v>22.750956916736488</v>
      </c>
      <c r="Q25" s="138"/>
      <c r="R25" s="155">
        <v>4926.4904464645451</v>
      </c>
      <c r="S25" s="140">
        <v>63.063113754026432</v>
      </c>
      <c r="T25" s="141"/>
      <c r="U25" s="139">
        <v>3149.1856921290905</v>
      </c>
      <c r="V25" s="17">
        <v>0.63923511602241656</v>
      </c>
      <c r="W25" s="114"/>
      <c r="X25" s="154">
        <v>241</v>
      </c>
      <c r="Y25" s="142">
        <v>24.1</v>
      </c>
    </row>
    <row r="26" spans="1:26" x14ac:dyDescent="0.25">
      <c r="A26" s="24">
        <v>43961</v>
      </c>
      <c r="B26" s="24">
        <v>43991</v>
      </c>
      <c r="C26" s="13"/>
      <c r="D26" s="142">
        <v>204.3</v>
      </c>
      <c r="E26" s="142">
        <v>237.3</v>
      </c>
      <c r="F26" s="212">
        <v>237.3</v>
      </c>
      <c r="G26" s="212">
        <v>258.7</v>
      </c>
      <c r="H26" s="77"/>
      <c r="I26" s="188">
        <v>4273</v>
      </c>
      <c r="J26" s="188">
        <v>5990</v>
      </c>
      <c r="K26" s="188">
        <v>10263</v>
      </c>
      <c r="L26" s="77"/>
      <c r="M26" s="77">
        <v>6.0068127546003651E-2</v>
      </c>
      <c r="N26" s="136"/>
      <c r="O26" s="155">
        <v>2258.9570099550001</v>
      </c>
      <c r="P26" s="137">
        <v>22.010688979391993</v>
      </c>
      <c r="Q26" s="138"/>
      <c r="R26" s="155">
        <v>5139.9261963899999</v>
      </c>
      <c r="S26" s="140">
        <v>50.082102663840978</v>
      </c>
      <c r="T26" s="141"/>
      <c r="U26" s="139">
        <v>2880.9691864349998</v>
      </c>
      <c r="V26" s="17">
        <v>0.56050788987173261</v>
      </c>
      <c r="W26" s="114"/>
      <c r="X26" s="154">
        <v>392</v>
      </c>
      <c r="Y26" s="142">
        <v>39.200000000000003</v>
      </c>
    </row>
    <row r="27" spans="1:26" x14ac:dyDescent="0.25">
      <c r="A27" s="24">
        <v>43991</v>
      </c>
      <c r="B27" s="24">
        <v>44024</v>
      </c>
      <c r="C27" s="13"/>
      <c r="D27" s="142">
        <v>201.5</v>
      </c>
      <c r="E27" s="142">
        <v>245.5</v>
      </c>
      <c r="F27" s="212">
        <v>245.5</v>
      </c>
      <c r="G27" s="212">
        <v>258.7</v>
      </c>
      <c r="H27" s="77"/>
      <c r="I27" s="188">
        <v>6914</v>
      </c>
      <c r="J27" s="188">
        <v>10811</v>
      </c>
      <c r="K27" s="188">
        <v>17725</v>
      </c>
      <c r="L27" s="77"/>
      <c r="M27" s="77">
        <v>9.1161101853566212E-2</v>
      </c>
      <c r="N27" s="136"/>
      <c r="O27" s="155">
        <v>3690.5463910404546</v>
      </c>
      <c r="P27" s="137">
        <v>20.821136197689448</v>
      </c>
      <c r="Q27" s="138"/>
      <c r="R27" s="155">
        <v>6290.9027240290907</v>
      </c>
      <c r="S27" s="140">
        <v>35.491693788598539</v>
      </c>
      <c r="T27" s="141"/>
      <c r="U27" s="139">
        <v>2600.356332988636</v>
      </c>
      <c r="V27" s="17">
        <v>0.41335185855857648</v>
      </c>
      <c r="W27" s="114"/>
      <c r="X27" s="154">
        <v>453</v>
      </c>
      <c r="Y27" s="142">
        <v>45.3</v>
      </c>
    </row>
    <row r="28" spans="1:26" x14ac:dyDescent="0.25">
      <c r="A28" s="24">
        <v>44024</v>
      </c>
      <c r="B28" s="24">
        <v>44053</v>
      </c>
      <c r="C28" s="13"/>
      <c r="D28" s="142">
        <v>245.8</v>
      </c>
      <c r="E28" s="142">
        <v>368.5</v>
      </c>
      <c r="F28" s="212">
        <v>368.5</v>
      </c>
      <c r="G28" s="212">
        <v>368.5</v>
      </c>
      <c r="H28" s="77"/>
      <c r="I28" s="188">
        <v>7387</v>
      </c>
      <c r="J28" s="188">
        <v>13198</v>
      </c>
      <c r="K28" s="188">
        <v>20585</v>
      </c>
      <c r="L28" s="77"/>
      <c r="M28" s="77">
        <v>8.0260921099830004E-2</v>
      </c>
      <c r="N28" s="136"/>
      <c r="O28" s="155">
        <v>3672.4947624749998</v>
      </c>
      <c r="P28" s="137">
        <v>17.840635231843574</v>
      </c>
      <c r="Q28" s="138"/>
      <c r="R28" s="155">
        <v>7303.2347883000002</v>
      </c>
      <c r="S28" s="140">
        <v>35.478429867864953</v>
      </c>
      <c r="T28" s="141"/>
      <c r="U28" s="139">
        <v>3630.7400258250004</v>
      </c>
      <c r="V28" s="17">
        <v>0.49714135325918235</v>
      </c>
      <c r="W28" s="114"/>
      <c r="X28" s="154">
        <v>521</v>
      </c>
      <c r="Y28" s="142">
        <v>52.1</v>
      </c>
    </row>
    <row r="29" spans="1:26" x14ac:dyDescent="0.25">
      <c r="A29" s="24">
        <v>44053</v>
      </c>
      <c r="B29" s="24">
        <v>44083</v>
      </c>
      <c r="C29" s="13"/>
      <c r="D29" s="142">
        <v>186.6</v>
      </c>
      <c r="E29" s="142">
        <v>185.9</v>
      </c>
      <c r="F29" s="212">
        <v>186.6</v>
      </c>
      <c r="G29" s="212">
        <v>368.5</v>
      </c>
      <c r="H29" s="77"/>
      <c r="I29" s="188">
        <v>4410</v>
      </c>
      <c r="J29" s="188">
        <v>4819</v>
      </c>
      <c r="K29" s="188">
        <v>9229</v>
      </c>
      <c r="L29" s="77"/>
      <c r="M29" s="77">
        <v>6.8692687864713595E-2</v>
      </c>
      <c r="N29" s="136"/>
      <c r="O29" s="155">
        <v>1882.4673111450002</v>
      </c>
      <c r="P29" s="137">
        <v>20.397305354263736</v>
      </c>
      <c r="Q29" s="138"/>
      <c r="R29" s="155">
        <v>5834.22723675</v>
      </c>
      <c r="S29" s="140">
        <v>63.216244845053637</v>
      </c>
      <c r="T29" s="141"/>
      <c r="U29" s="139">
        <v>3951.7599256049998</v>
      </c>
      <c r="V29" s="17">
        <v>0.6773407625799569</v>
      </c>
      <c r="W29" s="114"/>
      <c r="X29" s="154">
        <v>453</v>
      </c>
      <c r="Y29" s="142">
        <v>45.3</v>
      </c>
    </row>
    <row r="30" spans="1:26" x14ac:dyDescent="0.25">
      <c r="A30" s="24">
        <v>44083</v>
      </c>
      <c r="B30" s="24">
        <v>44112</v>
      </c>
      <c r="C30" s="13"/>
      <c r="D30" s="142">
        <v>232</v>
      </c>
      <c r="E30" s="142">
        <v>330.7</v>
      </c>
      <c r="F30" s="212">
        <v>330.7</v>
      </c>
      <c r="G30" s="212">
        <v>368.5</v>
      </c>
      <c r="H30" s="77"/>
      <c r="I30" s="188">
        <v>6971</v>
      </c>
      <c r="J30" s="188">
        <v>10809</v>
      </c>
      <c r="K30" s="188">
        <v>17780</v>
      </c>
      <c r="L30" s="77"/>
      <c r="M30" s="77">
        <v>7.7248191749302239E-2</v>
      </c>
      <c r="N30" s="136"/>
      <c r="O30" s="155">
        <v>3254.4259465500004</v>
      </c>
      <c r="P30" s="137">
        <v>18.303857967097866</v>
      </c>
      <c r="Q30" s="138"/>
      <c r="R30" s="155">
        <v>6967.7410576500006</v>
      </c>
      <c r="S30" s="140">
        <v>39.188644868672668</v>
      </c>
      <c r="T30" s="141"/>
      <c r="U30" s="139">
        <v>3713.3151111000002</v>
      </c>
      <c r="V30" s="17">
        <v>0.5329295506788515</v>
      </c>
      <c r="W30" s="114"/>
      <c r="X30" s="154">
        <v>492</v>
      </c>
      <c r="Y30" s="142">
        <v>49.2</v>
      </c>
    </row>
    <row r="31" spans="1:26" x14ac:dyDescent="0.25">
      <c r="A31" s="24">
        <v>44112</v>
      </c>
      <c r="B31" s="24">
        <v>44143</v>
      </c>
      <c r="C31" s="13"/>
      <c r="D31" s="142">
        <v>286.5</v>
      </c>
      <c r="E31" s="142">
        <v>285.7</v>
      </c>
      <c r="F31" s="212">
        <v>286.5</v>
      </c>
      <c r="G31" s="212">
        <v>368.5</v>
      </c>
      <c r="H31" s="77"/>
      <c r="I31" s="188">
        <v>6706</v>
      </c>
      <c r="J31" s="188">
        <v>12342</v>
      </c>
      <c r="K31" s="188">
        <v>19048</v>
      </c>
      <c r="L31" s="77"/>
      <c r="M31" s="77">
        <v>8.9361781981271926E-2</v>
      </c>
      <c r="N31" s="136"/>
      <c r="O31" s="155">
        <v>3409.2527651400001</v>
      </c>
      <c r="P31" s="137">
        <v>17.898219052603949</v>
      </c>
      <c r="Q31" s="138"/>
      <c r="R31" s="155">
        <v>7277.7135533999999</v>
      </c>
      <c r="S31" s="140">
        <v>38.207232010709788</v>
      </c>
      <c r="T31" s="141"/>
      <c r="U31" s="139">
        <v>3868.4607882599998</v>
      </c>
      <c r="V31" s="17">
        <v>0.53154892122028263</v>
      </c>
      <c r="W31" s="114"/>
      <c r="X31" s="154">
        <v>371</v>
      </c>
      <c r="Y31" s="142">
        <v>37.1</v>
      </c>
    </row>
    <row r="32" spans="1:26" x14ac:dyDescent="0.25">
      <c r="A32" s="24">
        <v>44143</v>
      </c>
      <c r="B32" s="24">
        <v>44174</v>
      </c>
      <c r="C32" s="13"/>
      <c r="D32" s="142">
        <v>275.7</v>
      </c>
      <c r="E32" s="142">
        <v>311</v>
      </c>
      <c r="F32" s="212">
        <v>311</v>
      </c>
      <c r="G32" s="212">
        <v>368.5</v>
      </c>
      <c r="H32" s="77"/>
      <c r="I32" s="188">
        <v>7556</v>
      </c>
      <c r="J32" s="188">
        <v>9368</v>
      </c>
      <c r="K32" s="188">
        <v>16924</v>
      </c>
      <c r="L32" s="77"/>
      <c r="M32" s="77">
        <v>7.3142481761919578E-2</v>
      </c>
      <c r="N32" s="136"/>
      <c r="O32" s="155">
        <v>3180.52675602</v>
      </c>
      <c r="P32" s="137">
        <v>18.792996667572677</v>
      </c>
      <c r="Q32" s="138"/>
      <c r="R32" s="155">
        <v>7110.1176519000001</v>
      </c>
      <c r="S32" s="140">
        <v>42.012040013590166</v>
      </c>
      <c r="T32" s="141"/>
      <c r="U32" s="139">
        <v>3929.5908958800001</v>
      </c>
      <c r="V32" s="17">
        <v>0.55267593143552496</v>
      </c>
      <c r="W32" s="114"/>
      <c r="X32" s="154">
        <v>358</v>
      </c>
      <c r="Y32" s="142">
        <v>35.799999999999997</v>
      </c>
    </row>
    <row r="33" spans="1:25" ht="17.25" x14ac:dyDescent="0.4">
      <c r="A33" s="24"/>
      <c r="B33" s="24"/>
      <c r="C33" s="13"/>
      <c r="D33" s="2"/>
      <c r="E33" s="81"/>
      <c r="F33" s="78"/>
      <c r="G33" s="78"/>
      <c r="H33" s="78"/>
      <c r="I33" s="78"/>
      <c r="J33" s="78"/>
      <c r="K33" s="78"/>
      <c r="L33" s="78"/>
      <c r="M33" s="78"/>
      <c r="N33" s="15"/>
      <c r="O33" s="66"/>
      <c r="P33" s="68"/>
      <c r="Q33" s="30"/>
      <c r="R33" s="66"/>
      <c r="S33" s="85"/>
      <c r="T33" s="113"/>
      <c r="U33" s="60"/>
      <c r="V33" s="41"/>
      <c r="X33" s="81"/>
      <c r="Y33" s="74"/>
    </row>
    <row r="34" spans="1:25" x14ac:dyDescent="0.25">
      <c r="A34" s="18"/>
      <c r="B34" s="115" t="s">
        <v>123</v>
      </c>
      <c r="C34" s="253"/>
      <c r="D34" s="127">
        <v>220.68181818181819</v>
      </c>
      <c r="E34" s="127">
        <v>246.20909090909089</v>
      </c>
      <c r="F34" s="127">
        <v>257.06363636363636</v>
      </c>
      <c r="G34" s="127">
        <v>298.85454545454547</v>
      </c>
      <c r="H34" s="118"/>
      <c r="I34" s="127">
        <v>5284.181818181818</v>
      </c>
      <c r="J34" s="127">
        <v>8210.818181818182</v>
      </c>
      <c r="K34" s="254">
        <v>13495</v>
      </c>
      <c r="L34" s="118"/>
      <c r="M34" s="118">
        <v>6.9976276926683414E-2</v>
      </c>
      <c r="N34" s="119"/>
      <c r="O34" s="120">
        <v>2672.6137187628101</v>
      </c>
      <c r="P34" s="255">
        <v>19.804473647742203</v>
      </c>
      <c r="Q34" s="256"/>
      <c r="R34" s="120">
        <v>5848.3722174821478</v>
      </c>
      <c r="S34" s="176">
        <v>43.337326546736918</v>
      </c>
      <c r="T34" s="124"/>
      <c r="U34" s="120">
        <v>3175.7584987193386</v>
      </c>
      <c r="V34" s="173">
        <v>0.54301579663932065</v>
      </c>
      <c r="W34" s="257"/>
      <c r="X34" s="127">
        <v>379.18181818181819</v>
      </c>
      <c r="Y34" s="191">
        <v>37.918181818181822</v>
      </c>
    </row>
    <row r="35" spans="1:25" ht="6" customHeight="1" x14ac:dyDescent="0.25">
      <c r="A35" s="18"/>
      <c r="B35" s="181"/>
      <c r="C35" s="248"/>
      <c r="D35" s="248"/>
      <c r="E35" s="20"/>
      <c r="F35" s="182"/>
      <c r="G35" s="182"/>
      <c r="H35" s="182"/>
      <c r="I35" s="20"/>
      <c r="J35" s="20"/>
      <c r="K35" s="258"/>
      <c r="L35" s="182"/>
      <c r="M35" s="182"/>
      <c r="N35" s="19"/>
      <c r="O35" s="35"/>
      <c r="P35" s="232"/>
      <c r="Q35" s="238"/>
      <c r="R35" s="35"/>
      <c r="S35" s="193"/>
      <c r="T35" s="22"/>
      <c r="U35" s="35"/>
      <c r="V35" s="183"/>
      <c r="W35" s="247"/>
      <c r="X35" s="20"/>
      <c r="Y35" s="184"/>
    </row>
    <row r="36" spans="1:25" x14ac:dyDescent="0.25">
      <c r="B36" s="129" t="s">
        <v>73</v>
      </c>
      <c r="C36" s="249"/>
      <c r="D36" s="132">
        <v>286.5</v>
      </c>
      <c r="E36" s="132">
        <v>368.5</v>
      </c>
      <c r="F36" s="132">
        <v>368.5</v>
      </c>
      <c r="G36" s="132">
        <v>368.5</v>
      </c>
      <c r="H36" s="249"/>
      <c r="I36" s="249"/>
      <c r="J36" s="249"/>
      <c r="K36" s="249"/>
      <c r="L36" s="249"/>
      <c r="M36" s="187">
        <v>9.8008832846815871E-2</v>
      </c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132">
        <v>521</v>
      </c>
      <c r="Y36" s="132">
        <v>52.1</v>
      </c>
    </row>
    <row r="38" spans="1:25" x14ac:dyDescent="0.25">
      <c r="A38" s="3" t="s">
        <v>85</v>
      </c>
      <c r="B38" t="s">
        <v>115</v>
      </c>
      <c r="E38" s="20"/>
      <c r="F38" s="21"/>
      <c r="G38" s="21"/>
      <c r="H38" s="21"/>
      <c r="I38" s="21"/>
      <c r="J38" s="21"/>
      <c r="K38" s="21"/>
      <c r="L38" s="21"/>
      <c r="M38" s="21"/>
      <c r="O38" s="23"/>
    </row>
  </sheetData>
  <pageMargins left="0.7" right="0.7" top="0.75" bottom="0.75" header="0.3" footer="0.3"/>
  <pageSetup scale="7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73859-4211-43D6-9630-D917546B0073}">
  <sheetPr>
    <tabColor rgb="FFC00000"/>
    <pageSetUpPr fitToPage="1"/>
  </sheetPr>
  <dimension ref="A1:R48"/>
  <sheetViews>
    <sheetView zoomScale="75" zoomScaleNormal="75" workbookViewId="0">
      <selection activeCell="E44" sqref="E44"/>
    </sheetView>
  </sheetViews>
  <sheetFormatPr defaultRowHeight="15" x14ac:dyDescent="0.25"/>
  <cols>
    <col min="1" max="1" width="19.28515625" customWidth="1"/>
    <col min="2" max="2" width="18.42578125" customWidth="1"/>
    <col min="3" max="3" width="2.28515625" customWidth="1"/>
    <col min="4" max="4" width="11.7109375" customWidth="1"/>
    <col min="5" max="5" width="10.7109375" customWidth="1"/>
    <col min="6" max="6" width="9.85546875" customWidth="1"/>
    <col min="7" max="7" width="3" customWidth="1"/>
    <col min="8" max="8" width="9.85546875" customWidth="1"/>
    <col min="9" max="9" width="10.5703125" customWidth="1"/>
    <col min="10" max="10" width="2.5703125" customWidth="1"/>
    <col min="11" max="11" width="9.7109375" customWidth="1"/>
    <col min="12" max="12" width="9.140625" customWidth="1"/>
    <col min="13" max="13" width="2.42578125" customWidth="1"/>
    <col min="14" max="14" width="11.140625" bestFit="1" customWidth="1"/>
    <col min="15" max="15" width="8.42578125" bestFit="1" customWidth="1"/>
    <col min="16" max="16" width="3.140625" customWidth="1"/>
    <col min="17" max="17" width="10.140625" customWidth="1"/>
    <col min="18" max="18" width="10.85546875" customWidth="1"/>
  </cols>
  <sheetData>
    <row r="1" spans="1:18" x14ac:dyDescent="0.25">
      <c r="R1" s="6" t="s">
        <v>99</v>
      </c>
    </row>
    <row r="2" spans="1:18" x14ac:dyDescent="0.25">
      <c r="R2" s="6" t="s">
        <v>100</v>
      </c>
    </row>
    <row r="3" spans="1:18" x14ac:dyDescent="0.25">
      <c r="R3" s="6" t="s">
        <v>113</v>
      </c>
    </row>
    <row r="4" spans="1:18" x14ac:dyDescent="0.25">
      <c r="R4" s="109" t="s">
        <v>165</v>
      </c>
    </row>
    <row r="5" spans="1:18" x14ac:dyDescent="0.25">
      <c r="R5" s="109" t="s">
        <v>101</v>
      </c>
    </row>
    <row r="6" spans="1:18" x14ac:dyDescent="0.25">
      <c r="R6" s="6" t="s">
        <v>162</v>
      </c>
    </row>
    <row r="7" spans="1:18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x14ac:dyDescent="0.25">
      <c r="A8" s="1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x14ac:dyDescent="0.25">
      <c r="B9" s="6" t="s">
        <v>66</v>
      </c>
      <c r="C9" s="3"/>
      <c r="D9" t="s">
        <v>60</v>
      </c>
    </row>
    <row r="10" spans="1:18" x14ac:dyDescent="0.25">
      <c r="B10" s="6" t="s">
        <v>32</v>
      </c>
      <c r="D10" t="s">
        <v>34</v>
      </c>
    </row>
    <row r="11" spans="1:18" x14ac:dyDescent="0.25">
      <c r="B11" s="6" t="s">
        <v>67</v>
      </c>
      <c r="D11" s="26">
        <v>30</v>
      </c>
    </row>
    <row r="12" spans="1:18" x14ac:dyDescent="0.25">
      <c r="B12" s="6" t="s">
        <v>68</v>
      </c>
      <c r="D12" s="26" t="s">
        <v>61</v>
      </c>
    </row>
    <row r="13" spans="1:18" x14ac:dyDescent="0.25">
      <c r="B13" s="6" t="s">
        <v>1</v>
      </c>
      <c r="D13" s="26">
        <v>2</v>
      </c>
    </row>
    <row r="14" spans="1:18" x14ac:dyDescent="0.25">
      <c r="B14" s="6" t="s">
        <v>2</v>
      </c>
      <c r="D14" s="26">
        <v>50</v>
      </c>
    </row>
    <row r="15" spans="1:18" x14ac:dyDescent="0.25">
      <c r="B15" s="6" t="s">
        <v>69</v>
      </c>
      <c r="D15" s="26">
        <v>100</v>
      </c>
    </row>
    <row r="16" spans="1:18" x14ac:dyDescent="0.25">
      <c r="B16" s="6" t="s">
        <v>70</v>
      </c>
      <c r="C16" s="2"/>
      <c r="D16" s="112" t="s">
        <v>106</v>
      </c>
      <c r="E16" s="2"/>
      <c r="F16" s="2"/>
      <c r="G16" s="2"/>
      <c r="H16" s="2"/>
      <c r="I16" s="2"/>
      <c r="J16" s="2"/>
    </row>
    <row r="17" spans="1:18" x14ac:dyDescent="0.25">
      <c r="D17" s="3"/>
      <c r="E17" s="3"/>
      <c r="F17" s="3"/>
      <c r="G17" s="3"/>
      <c r="H17" s="3"/>
      <c r="I17" s="4"/>
      <c r="J17" s="4"/>
    </row>
    <row r="18" spans="1:18" x14ac:dyDescent="0.25">
      <c r="C18" s="3"/>
      <c r="D18" s="3"/>
      <c r="E18" s="3"/>
      <c r="F18" s="3"/>
      <c r="G18" s="3"/>
      <c r="H18" s="3"/>
    </row>
    <row r="19" spans="1:18" x14ac:dyDescent="0.25">
      <c r="B19" s="8"/>
      <c r="D19" s="3" t="s">
        <v>19</v>
      </c>
      <c r="E19" s="3" t="s">
        <v>20</v>
      </c>
      <c r="F19" s="3" t="s">
        <v>33</v>
      </c>
      <c r="Q19" s="3"/>
    </row>
    <row r="20" spans="1:18" ht="15.75" thickBot="1" x14ac:dyDescent="0.3">
      <c r="A20" s="9" t="s">
        <v>21</v>
      </c>
      <c r="B20" s="10"/>
      <c r="D20" s="3" t="s">
        <v>22</v>
      </c>
      <c r="E20" s="3" t="s">
        <v>23</v>
      </c>
      <c r="F20" s="3" t="s">
        <v>24</v>
      </c>
      <c r="H20" s="10" t="s">
        <v>78</v>
      </c>
      <c r="I20" s="10"/>
      <c r="K20" s="10" t="s">
        <v>90</v>
      </c>
      <c r="L20" s="10"/>
      <c r="Q20" s="50" t="s">
        <v>84</v>
      </c>
      <c r="R20" s="10"/>
    </row>
    <row r="21" spans="1:18" x14ac:dyDescent="0.25">
      <c r="A21" s="11" t="s">
        <v>25</v>
      </c>
      <c r="B21" s="11" t="s">
        <v>26</v>
      </c>
      <c r="C21" s="11"/>
      <c r="D21" s="11" t="s">
        <v>27</v>
      </c>
      <c r="E21" s="11" t="s">
        <v>28</v>
      </c>
      <c r="F21" s="12" t="s">
        <v>29</v>
      </c>
      <c r="G21" s="11"/>
      <c r="H21" s="11" t="s">
        <v>77</v>
      </c>
      <c r="I21" s="11" t="s">
        <v>71</v>
      </c>
      <c r="J21" s="11"/>
      <c r="K21" s="11" t="s">
        <v>76</v>
      </c>
      <c r="L21" s="11" t="s">
        <v>71</v>
      </c>
      <c r="M21" s="11"/>
      <c r="N21" s="11" t="s">
        <v>96</v>
      </c>
      <c r="O21" s="11" t="s">
        <v>31</v>
      </c>
      <c r="Q21" s="2" t="s">
        <v>74</v>
      </c>
      <c r="R21" s="12" t="s">
        <v>75</v>
      </c>
    </row>
    <row r="22" spans="1:18" x14ac:dyDescent="0.25">
      <c r="A22" s="27">
        <v>43596</v>
      </c>
      <c r="B22" s="27">
        <v>43627</v>
      </c>
      <c r="C22" s="13"/>
      <c r="D22" s="31">
        <v>49.5</v>
      </c>
      <c r="E22" s="31">
        <v>570</v>
      </c>
      <c r="F22" s="77">
        <v>1.5477354187031606E-2</v>
      </c>
      <c r="G22" s="15"/>
      <c r="H22" s="58">
        <v>157.6229553</v>
      </c>
      <c r="I22" s="67">
        <v>27.653150052631581</v>
      </c>
      <c r="J22" s="30"/>
      <c r="K22" s="34">
        <v>1182.34104525</v>
      </c>
      <c r="L22" s="71">
        <v>207.42825355263159</v>
      </c>
      <c r="M22" s="16"/>
      <c r="N22" s="34">
        <v>1024.7180899499999</v>
      </c>
      <c r="O22" s="17">
        <v>0.86668571142544448</v>
      </c>
      <c r="Q22" s="3">
        <v>9</v>
      </c>
      <c r="R22" s="73">
        <v>4.5</v>
      </c>
    </row>
    <row r="23" spans="1:18" x14ac:dyDescent="0.25">
      <c r="A23" s="27">
        <v>43627</v>
      </c>
      <c r="B23" s="27">
        <v>43657</v>
      </c>
      <c r="C23" s="13"/>
      <c r="D23" s="31">
        <v>53.5</v>
      </c>
      <c r="E23" s="31">
        <v>335</v>
      </c>
      <c r="F23" s="77">
        <v>8.6967808930425751E-3</v>
      </c>
      <c r="G23" s="15"/>
      <c r="H23" s="59">
        <v>107.96702166666667</v>
      </c>
      <c r="I23" s="67">
        <v>32.228961691542288</v>
      </c>
      <c r="J23" s="30"/>
      <c r="K23" s="37">
        <v>1251.9474198025</v>
      </c>
      <c r="L23" s="71">
        <v>373.71564770223881</v>
      </c>
      <c r="M23" s="16"/>
      <c r="N23" s="39">
        <v>1143.9803981358334</v>
      </c>
      <c r="O23" s="17">
        <v>0.91376073790407364</v>
      </c>
      <c r="Q23" s="3">
        <v>8</v>
      </c>
      <c r="R23" s="73">
        <v>4</v>
      </c>
    </row>
    <row r="24" spans="1:18" x14ac:dyDescent="0.25">
      <c r="A24" s="27">
        <v>43657</v>
      </c>
      <c r="B24" s="27">
        <v>43689</v>
      </c>
      <c r="C24" s="13"/>
      <c r="D24" s="42"/>
      <c r="E24" s="43"/>
      <c r="F24" s="44"/>
      <c r="G24" s="15"/>
      <c r="H24" s="37"/>
      <c r="I24" s="71"/>
      <c r="J24" s="16"/>
      <c r="K24" s="37"/>
      <c r="L24" s="179"/>
      <c r="M24" s="16"/>
      <c r="N24" s="39"/>
      <c r="O24" s="17"/>
      <c r="Q24" s="3"/>
      <c r="R24" s="170"/>
    </row>
    <row r="25" spans="1:18" x14ac:dyDescent="0.25">
      <c r="A25" s="27">
        <v>43689</v>
      </c>
      <c r="B25" s="27">
        <v>43719</v>
      </c>
      <c r="C25" s="13"/>
      <c r="D25" s="45" t="s">
        <v>114</v>
      </c>
      <c r="E25" s="32"/>
      <c r="F25" s="46"/>
      <c r="G25" s="15"/>
      <c r="H25" s="37"/>
      <c r="I25" s="71"/>
      <c r="J25" s="16"/>
      <c r="K25" s="37"/>
      <c r="L25" s="179"/>
      <c r="M25" s="16"/>
      <c r="N25" s="39"/>
      <c r="O25" s="17"/>
      <c r="Q25" s="3"/>
      <c r="R25" s="170"/>
    </row>
    <row r="26" spans="1:18" x14ac:dyDescent="0.25">
      <c r="A26" s="27">
        <v>43719</v>
      </c>
      <c r="B26" s="27">
        <v>43747</v>
      </c>
      <c r="C26" s="13"/>
      <c r="D26" s="47"/>
      <c r="E26" s="48"/>
      <c r="F26" s="49"/>
      <c r="G26" s="15"/>
      <c r="H26" s="37"/>
      <c r="I26" s="71"/>
      <c r="J26" s="16"/>
      <c r="K26" s="37"/>
      <c r="L26" s="179"/>
      <c r="M26" s="16"/>
      <c r="N26" s="39"/>
      <c r="O26" s="17"/>
      <c r="Q26" s="3"/>
      <c r="R26" s="170"/>
    </row>
    <row r="27" spans="1:18" x14ac:dyDescent="0.25">
      <c r="A27" s="27">
        <v>43747</v>
      </c>
      <c r="B27" s="27">
        <v>43776</v>
      </c>
      <c r="C27" s="13"/>
      <c r="D27" s="31">
        <v>45.8</v>
      </c>
      <c r="E27" s="31">
        <v>156</v>
      </c>
      <c r="F27" s="77">
        <v>4.8938412889625062E-3</v>
      </c>
      <c r="G27" s="15"/>
      <c r="H27" s="59">
        <v>71.741479999999996</v>
      </c>
      <c r="I27" s="67">
        <v>45.988128205128206</v>
      </c>
      <c r="J27" s="30"/>
      <c r="K27" s="37">
        <v>1072.6776259200001</v>
      </c>
      <c r="L27" s="71">
        <v>687.61386276923076</v>
      </c>
      <c r="M27" s="16"/>
      <c r="N27" s="39">
        <v>1000.9361459200001</v>
      </c>
      <c r="O27" s="17">
        <v>0.93311925384994421</v>
      </c>
      <c r="Q27" s="3">
        <v>4</v>
      </c>
      <c r="R27" s="73">
        <v>2</v>
      </c>
    </row>
    <row r="28" spans="1:18" ht="14.25" customHeight="1" x14ac:dyDescent="0.25">
      <c r="A28" s="27">
        <v>43776</v>
      </c>
      <c r="B28" s="27">
        <v>43809</v>
      </c>
      <c r="C28" s="13"/>
      <c r="D28" s="31">
        <v>52.6</v>
      </c>
      <c r="E28" s="31">
        <v>339</v>
      </c>
      <c r="F28" s="77">
        <v>8.1374582325152659E-3</v>
      </c>
      <c r="G28" s="15"/>
      <c r="H28" s="59">
        <v>104.28437</v>
      </c>
      <c r="I28" s="67">
        <v>30.762351032448375</v>
      </c>
      <c r="J28" s="30"/>
      <c r="K28" s="37">
        <v>1250.8729639799999</v>
      </c>
      <c r="L28" s="71">
        <v>368.98907492035391</v>
      </c>
      <c r="M28" s="16"/>
      <c r="N28" s="39">
        <v>1146.5885939799998</v>
      </c>
      <c r="O28" s="17">
        <v>0.91663072669810497</v>
      </c>
      <c r="Q28" s="3">
        <v>7</v>
      </c>
      <c r="R28" s="73">
        <v>3.5</v>
      </c>
    </row>
    <row r="29" spans="1:18" x14ac:dyDescent="0.25">
      <c r="A29" s="27">
        <v>43809</v>
      </c>
      <c r="B29" s="27">
        <v>43842</v>
      </c>
      <c r="C29" s="13"/>
      <c r="D29" s="135">
        <v>55.6</v>
      </c>
      <c r="E29" s="135">
        <v>639</v>
      </c>
      <c r="F29" s="77">
        <v>1.4511118378024851E-2</v>
      </c>
      <c r="G29" s="136"/>
      <c r="H29" s="139">
        <v>161.46</v>
      </c>
      <c r="I29" s="137">
        <v>25.26760563380282</v>
      </c>
      <c r="J29" s="138"/>
      <c r="K29" s="171">
        <v>1349.3472089290908</v>
      </c>
      <c r="L29" s="140">
        <v>211.16544740674348</v>
      </c>
      <c r="M29" s="141"/>
      <c r="N29" s="172">
        <v>1187.8872089290908</v>
      </c>
      <c r="O29" s="17">
        <v>0.88034213956825635</v>
      </c>
      <c r="P29" s="114"/>
      <c r="Q29" s="106">
        <v>13</v>
      </c>
      <c r="R29" s="142">
        <v>6.5</v>
      </c>
    </row>
    <row r="30" spans="1:18" x14ac:dyDescent="0.25">
      <c r="A30" s="27">
        <v>43842</v>
      </c>
      <c r="B30" s="27">
        <v>43871</v>
      </c>
      <c r="C30" s="13"/>
      <c r="D30" s="135">
        <v>47.5</v>
      </c>
      <c r="E30" s="135">
        <v>341</v>
      </c>
      <c r="F30" s="77">
        <v>1.03145795523291E-2</v>
      </c>
      <c r="G30" s="136"/>
      <c r="H30" s="139">
        <v>109.23</v>
      </c>
      <c r="I30" s="137">
        <v>32.032258064516128</v>
      </c>
      <c r="J30" s="138"/>
      <c r="K30" s="171">
        <v>1119.4849622099998</v>
      </c>
      <c r="L30" s="140">
        <v>328.29471032551317</v>
      </c>
      <c r="M30" s="141"/>
      <c r="N30" s="172">
        <v>1010.2549622099998</v>
      </c>
      <c r="O30" s="17">
        <v>0.90242834545596162</v>
      </c>
      <c r="P30" s="114"/>
      <c r="Q30" s="106"/>
      <c r="R30" s="142"/>
    </row>
    <row r="31" spans="1:18" x14ac:dyDescent="0.25">
      <c r="A31" s="27">
        <v>43871</v>
      </c>
      <c r="B31" s="27">
        <v>43900</v>
      </c>
      <c r="C31" s="13"/>
      <c r="D31" s="135">
        <v>53.8</v>
      </c>
      <c r="E31" s="135">
        <v>353</v>
      </c>
      <c r="F31" s="77">
        <v>9.4272101867281972E-3</v>
      </c>
      <c r="G31" s="136"/>
      <c r="H31" s="139">
        <v>111.52</v>
      </c>
      <c r="I31" s="137">
        <v>31.592067988668553</v>
      </c>
      <c r="J31" s="138"/>
      <c r="K31" s="171">
        <v>1264.90871793</v>
      </c>
      <c r="L31" s="140">
        <v>358.33108156657221</v>
      </c>
      <c r="M31" s="141"/>
      <c r="N31" s="172">
        <v>1153.38871793</v>
      </c>
      <c r="O31" s="17">
        <v>0.91183553530842887</v>
      </c>
      <c r="P31" s="114"/>
      <c r="Q31" s="106"/>
      <c r="R31" s="142"/>
    </row>
    <row r="32" spans="1:18" x14ac:dyDescent="0.25">
      <c r="A32" s="27">
        <v>43900</v>
      </c>
      <c r="B32" s="27">
        <v>43929</v>
      </c>
      <c r="C32" s="13"/>
      <c r="D32" s="135">
        <v>47.1</v>
      </c>
      <c r="E32" s="135">
        <v>208</v>
      </c>
      <c r="F32" s="77">
        <v>6.3450228176782104E-3</v>
      </c>
      <c r="G32" s="136"/>
      <c r="H32" s="139">
        <v>83.79</v>
      </c>
      <c r="I32" s="137">
        <v>40.283653846153847</v>
      </c>
      <c r="J32" s="138"/>
      <c r="K32" s="171">
        <v>1093.64831448</v>
      </c>
      <c r="L32" s="140">
        <v>525.79245888461537</v>
      </c>
      <c r="M32" s="141"/>
      <c r="N32" s="172">
        <v>1009.85831448</v>
      </c>
      <c r="O32" s="17">
        <v>0.92338487712127104</v>
      </c>
      <c r="P32" s="114"/>
      <c r="Q32" s="106"/>
      <c r="R32" s="142"/>
    </row>
    <row r="33" spans="1:18" x14ac:dyDescent="0.25">
      <c r="A33" s="27">
        <v>43929</v>
      </c>
      <c r="B33" s="27">
        <v>43962</v>
      </c>
      <c r="C33" s="13"/>
      <c r="D33" s="135">
        <v>47.5</v>
      </c>
      <c r="E33" s="135">
        <v>267</v>
      </c>
      <c r="F33" s="77">
        <v>7.0972886762360439E-3</v>
      </c>
      <c r="G33" s="136"/>
      <c r="H33" s="139">
        <v>95.27</v>
      </c>
      <c r="I33" s="137">
        <v>35.681647940074903</v>
      </c>
      <c r="J33" s="138"/>
      <c r="K33" s="171">
        <v>1118.90382327</v>
      </c>
      <c r="L33" s="140">
        <v>419.06510234831461</v>
      </c>
      <c r="M33" s="141"/>
      <c r="N33" s="172">
        <v>1023.63382327</v>
      </c>
      <c r="O33" s="17">
        <v>0.91485416528332786</v>
      </c>
      <c r="P33" s="114"/>
      <c r="Q33" s="106"/>
      <c r="R33" s="142"/>
    </row>
    <row r="34" spans="1:18" x14ac:dyDescent="0.25">
      <c r="A34" s="27">
        <v>43962</v>
      </c>
      <c r="B34" s="27">
        <v>43992</v>
      </c>
      <c r="C34" s="13"/>
      <c r="D34" s="135">
        <v>48.9</v>
      </c>
      <c r="E34" s="135">
        <v>214</v>
      </c>
      <c r="F34" s="77">
        <v>6.0781640536241768E-3</v>
      </c>
      <c r="G34" s="136"/>
      <c r="H34" s="139">
        <v>85.46</v>
      </c>
      <c r="I34" s="137">
        <v>39.934579439252332</v>
      </c>
      <c r="J34" s="138"/>
      <c r="K34" s="171">
        <v>1162.4550203400001</v>
      </c>
      <c r="L34" s="140">
        <v>543.20328053271032</v>
      </c>
      <c r="M34" s="141"/>
      <c r="N34" s="172">
        <v>1076.9950203400001</v>
      </c>
      <c r="O34" s="17">
        <v>0.92648317697917959</v>
      </c>
      <c r="P34" s="114"/>
      <c r="Q34" s="106"/>
      <c r="R34" s="142"/>
    </row>
    <row r="35" spans="1:18" x14ac:dyDescent="0.25">
      <c r="A35" s="27">
        <v>43992</v>
      </c>
      <c r="B35" s="27">
        <v>44025</v>
      </c>
      <c r="C35" s="13"/>
      <c r="D35" s="135">
        <v>49.8</v>
      </c>
      <c r="E35" s="135">
        <v>350</v>
      </c>
      <c r="F35" s="77">
        <v>8.8738793558070673E-3</v>
      </c>
      <c r="G35" s="136"/>
      <c r="H35" s="139">
        <v>112.18</v>
      </c>
      <c r="I35" s="137">
        <v>32.051428571428573</v>
      </c>
      <c r="J35" s="138"/>
      <c r="K35" s="171">
        <v>1257.031987681818</v>
      </c>
      <c r="L35" s="140">
        <v>359.15199648051941</v>
      </c>
      <c r="M35" s="141"/>
      <c r="N35" s="172">
        <v>1144.8519876818179</v>
      </c>
      <c r="O35" s="17">
        <v>0.91075803869806116</v>
      </c>
      <c r="P35" s="114"/>
      <c r="Q35" s="106"/>
      <c r="R35" s="142"/>
    </row>
    <row r="36" spans="1:18" x14ac:dyDescent="0.25">
      <c r="A36" s="27">
        <v>44025</v>
      </c>
      <c r="B36" s="27">
        <v>44054</v>
      </c>
      <c r="C36" s="13"/>
      <c r="D36" s="135">
        <v>54.1</v>
      </c>
      <c r="E36" s="135">
        <v>714</v>
      </c>
      <c r="F36" s="77">
        <v>1.8962330295111227E-2</v>
      </c>
      <c r="G36" s="136"/>
      <c r="H36" s="139">
        <v>167.82</v>
      </c>
      <c r="I36" s="137">
        <v>23.504201680672267</v>
      </c>
      <c r="J36" s="138"/>
      <c r="K36" s="171">
        <v>1330.4320589699998</v>
      </c>
      <c r="L36" s="140">
        <v>186.33502226470586</v>
      </c>
      <c r="M36" s="141"/>
      <c r="N36" s="172">
        <v>1162.6120589699999</v>
      </c>
      <c r="O36" s="17">
        <v>0.87386052608359155</v>
      </c>
      <c r="P36" s="114"/>
      <c r="Q36" s="106"/>
      <c r="R36" s="142"/>
    </row>
    <row r="37" spans="1:18" x14ac:dyDescent="0.25">
      <c r="A37" s="27">
        <v>44054</v>
      </c>
      <c r="B37" s="27">
        <v>44084</v>
      </c>
      <c r="C37" s="13"/>
      <c r="D37" s="135">
        <v>52</v>
      </c>
      <c r="E37" s="135">
        <v>606</v>
      </c>
      <c r="F37" s="77">
        <v>1.6185897435897437E-2</v>
      </c>
      <c r="G37" s="136"/>
      <c r="H37" s="139">
        <v>148.19</v>
      </c>
      <c r="I37" s="137">
        <v>24.453795379537954</v>
      </c>
      <c r="J37" s="138"/>
      <c r="K37" s="171">
        <v>1270.20090663</v>
      </c>
      <c r="L37" s="140">
        <v>209.60411000495048</v>
      </c>
      <c r="M37" s="141"/>
      <c r="N37" s="172">
        <v>1122.0109066299999</v>
      </c>
      <c r="O37" s="17">
        <v>0.88333341660638043</v>
      </c>
      <c r="P37" s="114"/>
      <c r="Q37" s="106"/>
      <c r="R37" s="142"/>
    </row>
    <row r="38" spans="1:18" x14ac:dyDescent="0.25">
      <c r="A38" s="27">
        <v>44084</v>
      </c>
      <c r="B38" s="27">
        <v>44116</v>
      </c>
      <c r="C38" s="13"/>
      <c r="D38" s="135">
        <v>53.3</v>
      </c>
      <c r="E38" s="135">
        <v>560</v>
      </c>
      <c r="F38" s="77">
        <v>1.368042526579112E-2</v>
      </c>
      <c r="G38" s="136"/>
      <c r="H38" s="139">
        <v>140.28</v>
      </c>
      <c r="I38" s="137">
        <v>25.05</v>
      </c>
      <c r="J38" s="138"/>
      <c r="K38" s="171">
        <v>1295.9369898</v>
      </c>
      <c r="L38" s="140">
        <v>231.41731960714287</v>
      </c>
      <c r="M38" s="141"/>
      <c r="N38" s="172">
        <v>1155.6569898</v>
      </c>
      <c r="O38" s="17">
        <v>0.89175399644881714</v>
      </c>
      <c r="P38" s="114"/>
      <c r="Q38" s="106"/>
      <c r="R38" s="142"/>
    </row>
    <row r="39" spans="1:18" x14ac:dyDescent="0.25">
      <c r="A39" s="27">
        <v>44116</v>
      </c>
      <c r="B39" s="27">
        <v>44144</v>
      </c>
      <c r="C39" s="13"/>
      <c r="D39" s="135">
        <v>42.8</v>
      </c>
      <c r="E39" s="135">
        <v>213</v>
      </c>
      <c r="F39" s="77">
        <v>7.4057076101468628E-3</v>
      </c>
      <c r="G39" s="136"/>
      <c r="H39" s="139">
        <v>80.62</v>
      </c>
      <c r="I39" s="137">
        <v>37.849765258215967</v>
      </c>
      <c r="J39" s="138"/>
      <c r="K39" s="171">
        <v>1014.5329648649999</v>
      </c>
      <c r="L39" s="140">
        <v>476.3065562746479</v>
      </c>
      <c r="M39" s="141"/>
      <c r="N39" s="172">
        <v>933.91296486499994</v>
      </c>
      <c r="O39" s="17">
        <v>0.92053486402905815</v>
      </c>
      <c r="P39" s="114"/>
      <c r="Q39" s="106"/>
      <c r="R39" s="142"/>
    </row>
    <row r="40" spans="1:18" x14ac:dyDescent="0.25">
      <c r="A40" s="27">
        <v>44144</v>
      </c>
      <c r="B40" s="27">
        <v>44175</v>
      </c>
      <c r="C40" s="13"/>
      <c r="D40" s="135">
        <v>53.5</v>
      </c>
      <c r="E40" s="135">
        <v>398</v>
      </c>
      <c r="F40" s="77">
        <v>9.9989950758717708E-3</v>
      </c>
      <c r="G40" s="136"/>
      <c r="H40" s="139">
        <v>112.43</v>
      </c>
      <c r="I40" s="137">
        <v>28.248743718592966</v>
      </c>
      <c r="J40" s="138"/>
      <c r="K40" s="171">
        <v>1284.0414657899998</v>
      </c>
      <c r="L40" s="140">
        <v>322.62348386683414</v>
      </c>
      <c r="M40" s="141"/>
      <c r="N40" s="172">
        <v>1171.6114657899998</v>
      </c>
      <c r="O40" s="17">
        <v>0.91244052236986906</v>
      </c>
      <c r="P40" s="114"/>
      <c r="Q40" s="106"/>
      <c r="R40" s="142"/>
    </row>
    <row r="41" spans="1:18" ht="17.25" x14ac:dyDescent="0.4">
      <c r="A41" s="27"/>
      <c r="B41" s="27"/>
      <c r="C41" s="13"/>
      <c r="D41" s="36"/>
      <c r="E41" s="33"/>
      <c r="F41" s="78"/>
      <c r="G41" s="15"/>
      <c r="H41" s="60"/>
      <c r="I41" s="68"/>
      <c r="J41" s="30"/>
      <c r="K41" s="38"/>
      <c r="L41" s="72"/>
      <c r="M41" s="16"/>
      <c r="N41" s="40"/>
      <c r="O41" s="41"/>
      <c r="Q41" s="2"/>
      <c r="R41" s="74"/>
    </row>
    <row r="42" spans="1:18" x14ac:dyDescent="0.25">
      <c r="A42" s="18"/>
      <c r="B42" s="209" t="s">
        <v>122</v>
      </c>
      <c r="C42" s="116"/>
      <c r="D42" s="127">
        <v>50.35</v>
      </c>
      <c r="E42" s="203">
        <v>350</v>
      </c>
      <c r="F42" s="194">
        <v>9.3013586503879891E-3</v>
      </c>
      <c r="G42" s="119"/>
      <c r="H42" s="206">
        <v>110.40395674166666</v>
      </c>
      <c r="I42" s="121">
        <v>31.543987640476189</v>
      </c>
      <c r="J42" s="122"/>
      <c r="K42" s="206">
        <v>1189.459763738125</v>
      </c>
      <c r="L42" s="123">
        <v>339.84564678232141</v>
      </c>
      <c r="M42" s="124"/>
      <c r="N42" s="233">
        <v>1079.0558069964584</v>
      </c>
      <c r="O42" s="201">
        <v>0.90718142798315493</v>
      </c>
      <c r="P42" s="126"/>
      <c r="Q42" s="203">
        <v>7</v>
      </c>
      <c r="R42" s="205">
        <v>3.5</v>
      </c>
    </row>
    <row r="43" spans="1:18" ht="5.25" customHeight="1" x14ac:dyDescent="0.25">
      <c r="A43" s="18"/>
      <c r="B43" s="181"/>
      <c r="C43" s="18"/>
      <c r="D43" s="20"/>
      <c r="E43" s="20"/>
      <c r="F43" s="182"/>
      <c r="G43" s="19"/>
      <c r="H43" s="35"/>
      <c r="I43" s="67"/>
      <c r="J43" s="30"/>
      <c r="K43" s="35"/>
      <c r="L43" s="71"/>
      <c r="M43" s="22"/>
      <c r="N43" s="35"/>
      <c r="O43" s="183"/>
      <c r="P43" s="89"/>
      <c r="Q43" s="20"/>
      <c r="R43" s="192"/>
    </row>
    <row r="44" spans="1:18" x14ac:dyDescent="0.25">
      <c r="A44" s="18"/>
      <c r="B44" s="181" t="s">
        <v>123</v>
      </c>
      <c r="C44" s="18"/>
      <c r="D44" s="20">
        <v>50.491666666666667</v>
      </c>
      <c r="E44" s="20">
        <v>405.25</v>
      </c>
      <c r="F44" s="182">
        <v>1.0740051558603839E-2</v>
      </c>
      <c r="G44" s="19"/>
      <c r="H44" s="35">
        <v>117.35416666666669</v>
      </c>
      <c r="I44" s="232">
        <v>28.958461854822133</v>
      </c>
      <c r="J44" s="238"/>
      <c r="K44" s="35">
        <v>1213.4103684079926</v>
      </c>
      <c r="L44" s="193">
        <v>299.422669563971</v>
      </c>
      <c r="M44" s="22"/>
      <c r="N44" s="35">
        <v>1096.0562017413256</v>
      </c>
      <c r="O44" s="183">
        <v>0.90328567340277721</v>
      </c>
      <c r="P44" s="89"/>
      <c r="Q44" s="20"/>
      <c r="R44" s="184"/>
    </row>
    <row r="45" spans="1:18" ht="4.5" customHeight="1" x14ac:dyDescent="0.25">
      <c r="A45" s="18"/>
      <c r="B45" s="181"/>
      <c r="C45" s="18"/>
      <c r="D45" s="18"/>
      <c r="E45" s="20"/>
      <c r="F45" s="182"/>
      <c r="G45" s="19"/>
      <c r="H45" s="35"/>
      <c r="I45" s="67"/>
      <c r="J45" s="30"/>
      <c r="K45" s="35"/>
      <c r="L45" s="71"/>
      <c r="M45" s="22"/>
      <c r="N45" s="35"/>
      <c r="O45" s="183"/>
      <c r="P45" s="89"/>
      <c r="Q45" s="20"/>
      <c r="R45" s="184"/>
    </row>
    <row r="46" spans="1:18" x14ac:dyDescent="0.25">
      <c r="B46" s="129" t="s">
        <v>73</v>
      </c>
      <c r="C46" s="130"/>
      <c r="D46" s="132">
        <v>55.6</v>
      </c>
      <c r="E46" s="130"/>
      <c r="F46" s="187">
        <v>1.8962330295111227E-2</v>
      </c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52">
        <v>13</v>
      </c>
      <c r="R46" s="153">
        <v>6.5</v>
      </c>
    </row>
    <row r="48" spans="1:18" x14ac:dyDescent="0.25">
      <c r="A48" s="3" t="s">
        <v>85</v>
      </c>
      <c r="B48" t="s">
        <v>115</v>
      </c>
      <c r="E48" s="20"/>
      <c r="F48" s="21"/>
      <c r="H48" s="23"/>
    </row>
  </sheetData>
  <pageMargins left="0.7" right="0.7" top="0.75" bottom="0.75" header="0.3" footer="0.3"/>
  <pageSetup scale="74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0F999-5258-469E-9D71-633F24BDE60C}">
  <sheetPr>
    <tabColor rgb="FFC00000"/>
    <pageSetUpPr fitToPage="1"/>
  </sheetPr>
  <dimension ref="A1:Z30"/>
  <sheetViews>
    <sheetView zoomScale="70" zoomScaleNormal="70" workbookViewId="0">
      <selection activeCell="A2" sqref="A2"/>
    </sheetView>
  </sheetViews>
  <sheetFormatPr defaultRowHeight="15" x14ac:dyDescent="0.25"/>
  <cols>
    <col min="1" max="1" width="19.28515625" customWidth="1"/>
    <col min="2" max="2" width="21.42578125" customWidth="1"/>
    <col min="3" max="3" width="2.28515625" customWidth="1"/>
    <col min="4" max="4" width="11.7109375" customWidth="1"/>
    <col min="5" max="5" width="10.7109375" customWidth="1"/>
    <col min="6" max="7" width="9.85546875" customWidth="1"/>
    <col min="8" max="8" width="3" customWidth="1"/>
    <col min="9" max="11" width="9.85546875" customWidth="1"/>
    <col min="12" max="12" width="2.28515625" customWidth="1"/>
    <col min="13" max="13" width="9.85546875" customWidth="1"/>
    <col min="14" max="14" width="3" customWidth="1"/>
    <col min="15" max="15" width="10.85546875" customWidth="1"/>
    <col min="16" max="16" width="10.5703125" customWidth="1"/>
    <col min="17" max="17" width="2.5703125" customWidth="1"/>
    <col min="18" max="18" width="11" customWidth="1"/>
    <col min="19" max="19" width="9.140625" customWidth="1"/>
    <col min="20" max="20" width="2.42578125" customWidth="1"/>
    <col min="21" max="21" width="11.140625" bestFit="1" customWidth="1"/>
    <col min="22" max="22" width="8.42578125" bestFit="1" customWidth="1"/>
    <col min="23" max="23" width="3.140625" customWidth="1"/>
    <col min="24" max="24" width="10.140625" customWidth="1"/>
    <col min="25" max="25" width="10.85546875" customWidth="1"/>
    <col min="26" max="26" width="3" customWidth="1"/>
  </cols>
  <sheetData>
    <row r="1" spans="1:26" x14ac:dyDescent="0.25">
      <c r="Y1" s="6" t="s">
        <v>99</v>
      </c>
    </row>
    <row r="2" spans="1:26" x14ac:dyDescent="0.25">
      <c r="Y2" s="6" t="s">
        <v>100</v>
      </c>
    </row>
    <row r="3" spans="1:26" x14ac:dyDescent="0.25">
      <c r="Y3" s="6" t="s">
        <v>113</v>
      </c>
    </row>
    <row r="4" spans="1:26" x14ac:dyDescent="0.25">
      <c r="Y4" s="109" t="s">
        <v>165</v>
      </c>
    </row>
    <row r="5" spans="1:26" x14ac:dyDescent="0.25">
      <c r="Y5" s="109" t="s">
        <v>101</v>
      </c>
    </row>
    <row r="6" spans="1:26" x14ac:dyDescent="0.25">
      <c r="Y6" s="6" t="s">
        <v>144</v>
      </c>
    </row>
    <row r="7" spans="1:26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6" x14ac:dyDescent="0.25">
      <c r="A8" s="1" t="s">
        <v>50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6" x14ac:dyDescent="0.25">
      <c r="B9" s="6" t="s">
        <v>66</v>
      </c>
      <c r="C9" s="3"/>
      <c r="D9" s="7" t="s">
        <v>79</v>
      </c>
    </row>
    <row r="10" spans="1:26" x14ac:dyDescent="0.25">
      <c r="B10" s="6" t="s">
        <v>32</v>
      </c>
      <c r="D10" t="s">
        <v>51</v>
      </c>
    </row>
    <row r="11" spans="1:26" x14ac:dyDescent="0.25">
      <c r="B11" s="6" t="s">
        <v>67</v>
      </c>
      <c r="D11" s="26">
        <v>37</v>
      </c>
    </row>
    <row r="12" spans="1:26" x14ac:dyDescent="0.25">
      <c r="B12" s="6" t="s">
        <v>68</v>
      </c>
      <c r="D12" s="26" t="s">
        <v>80</v>
      </c>
    </row>
    <row r="13" spans="1:26" x14ac:dyDescent="0.25">
      <c r="B13" s="6" t="s">
        <v>1</v>
      </c>
      <c r="D13" s="26">
        <v>12</v>
      </c>
    </row>
    <row r="14" spans="1:26" x14ac:dyDescent="0.25">
      <c r="B14" s="6" t="s">
        <v>2</v>
      </c>
      <c r="D14" s="26">
        <v>150</v>
      </c>
    </row>
    <row r="15" spans="1:26" x14ac:dyDescent="0.25">
      <c r="B15" s="6" t="s">
        <v>69</v>
      </c>
      <c r="D15" s="26">
        <v>960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26" x14ac:dyDescent="0.25">
      <c r="B16" s="6" t="s">
        <v>70</v>
      </c>
      <c r="C16" s="2"/>
      <c r="D16" s="28" t="s">
        <v>127</v>
      </c>
      <c r="E16" s="2"/>
      <c r="G16" s="3"/>
      <c r="H16" s="3"/>
      <c r="I16" s="3"/>
      <c r="J16" s="3"/>
      <c r="K16" s="3"/>
      <c r="L16" s="3"/>
      <c r="M16" s="3"/>
      <c r="Q16" s="3"/>
      <c r="R16" s="3"/>
      <c r="S16" s="3"/>
      <c r="T16" s="3"/>
      <c r="W16" s="83"/>
      <c r="X16" s="83"/>
      <c r="Y16" s="89"/>
      <c r="Z16" s="83"/>
    </row>
    <row r="17" spans="1:26" x14ac:dyDescent="0.25">
      <c r="D17" s="3"/>
      <c r="E17" s="3"/>
      <c r="G17" s="11"/>
      <c r="H17" s="11"/>
      <c r="I17" s="11"/>
      <c r="J17" s="11"/>
      <c r="K17" s="11"/>
      <c r="L17" s="11"/>
      <c r="M17" s="11"/>
      <c r="Q17" s="11"/>
      <c r="R17" s="11"/>
      <c r="S17" s="11"/>
      <c r="T17" s="11"/>
      <c r="V17" s="11"/>
      <c r="W17" s="11"/>
      <c r="X17" s="11"/>
      <c r="Y17" s="11"/>
      <c r="Z17" s="11"/>
    </row>
    <row r="18" spans="1:26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26" x14ac:dyDescent="0.25">
      <c r="B19" s="8"/>
      <c r="D19" s="3"/>
      <c r="E19" s="3"/>
      <c r="F19" s="3"/>
      <c r="G19" s="3"/>
      <c r="H19" s="3"/>
      <c r="I19" s="3"/>
      <c r="J19" s="3"/>
      <c r="K19" s="3"/>
      <c r="L19" s="3"/>
      <c r="M19" s="3" t="s">
        <v>33</v>
      </c>
      <c r="X19" s="3"/>
    </row>
    <row r="20" spans="1:26" ht="15.75" thickBot="1" x14ac:dyDescent="0.3">
      <c r="A20" s="9" t="s">
        <v>21</v>
      </c>
      <c r="B20" s="10"/>
      <c r="D20" s="3" t="s">
        <v>86</v>
      </c>
      <c r="E20" s="3" t="s">
        <v>87</v>
      </c>
      <c r="F20" s="3" t="s">
        <v>65</v>
      </c>
      <c r="G20" s="3" t="s">
        <v>83</v>
      </c>
      <c r="H20" s="3"/>
      <c r="I20" s="3" t="s">
        <v>86</v>
      </c>
      <c r="J20" s="3" t="s">
        <v>87</v>
      </c>
      <c r="K20" s="3" t="s">
        <v>20</v>
      </c>
      <c r="L20" s="3"/>
      <c r="M20" s="3" t="s">
        <v>24</v>
      </c>
      <c r="O20" s="10" t="s">
        <v>78</v>
      </c>
      <c r="P20" s="10"/>
      <c r="R20" s="10" t="s">
        <v>124</v>
      </c>
      <c r="S20" s="10"/>
      <c r="X20" s="50" t="s">
        <v>84</v>
      </c>
      <c r="Y20" s="10"/>
    </row>
    <row r="21" spans="1:26" x14ac:dyDescent="0.25">
      <c r="A21" s="11" t="s">
        <v>25</v>
      </c>
      <c r="B21" s="11" t="s">
        <v>26</v>
      </c>
      <c r="C21" s="11"/>
      <c r="D21" s="11" t="s">
        <v>27</v>
      </c>
      <c r="E21" s="11" t="s">
        <v>27</v>
      </c>
      <c r="F21" s="11" t="s">
        <v>27</v>
      </c>
      <c r="G21" s="11" t="s">
        <v>27</v>
      </c>
      <c r="H21" s="11"/>
      <c r="I21" s="11" t="s">
        <v>28</v>
      </c>
      <c r="J21" s="11" t="s">
        <v>28</v>
      </c>
      <c r="K21" s="11" t="s">
        <v>28</v>
      </c>
      <c r="L21" s="11"/>
      <c r="M21" s="12" t="s">
        <v>29</v>
      </c>
      <c r="N21" s="11"/>
      <c r="O21" s="11" t="s">
        <v>77</v>
      </c>
      <c r="P21" s="11" t="s">
        <v>71</v>
      </c>
      <c r="Q21" s="11"/>
      <c r="R21" s="11" t="s">
        <v>76</v>
      </c>
      <c r="S21" s="11" t="s">
        <v>71</v>
      </c>
      <c r="T21" s="11"/>
      <c r="U21" s="11" t="s">
        <v>30</v>
      </c>
      <c r="V21" s="11" t="s">
        <v>31</v>
      </c>
      <c r="X21" s="2" t="s">
        <v>74</v>
      </c>
      <c r="Y21" s="12" t="s">
        <v>75</v>
      </c>
    </row>
    <row r="22" spans="1:26" x14ac:dyDescent="0.25">
      <c r="A22" s="24">
        <v>44083</v>
      </c>
      <c r="B22" s="24">
        <v>44112</v>
      </c>
      <c r="C22" s="13"/>
      <c r="D22" s="142">
        <v>0.9</v>
      </c>
      <c r="E22" s="142">
        <v>64.2</v>
      </c>
      <c r="F22" s="212">
        <v>64.2</v>
      </c>
      <c r="G22" s="212">
        <v>64.2</v>
      </c>
      <c r="H22" s="77"/>
      <c r="I22" s="188">
        <v>26</v>
      </c>
      <c r="J22" s="188">
        <v>149</v>
      </c>
      <c r="K22" s="188">
        <v>175</v>
      </c>
      <c r="L22" s="77"/>
      <c r="M22" s="77">
        <v>3.9164607727289E-3</v>
      </c>
      <c r="N22" s="136"/>
      <c r="O22" s="155">
        <v>303.70621927499997</v>
      </c>
      <c r="P22" s="137">
        <v>173.5464110142857</v>
      </c>
      <c r="Q22" s="138"/>
      <c r="R22" s="155">
        <v>936.41454015000011</v>
      </c>
      <c r="S22" s="140">
        <v>535.09402294285712</v>
      </c>
      <c r="T22" s="141"/>
      <c r="U22" s="139">
        <v>632.70832087500014</v>
      </c>
      <c r="V22" s="17">
        <v>0.67567118380461011</v>
      </c>
      <c r="W22" s="114"/>
      <c r="X22" s="154">
        <v>3</v>
      </c>
      <c r="Y22" s="142">
        <v>0.25</v>
      </c>
    </row>
    <row r="23" spans="1:26" x14ac:dyDescent="0.25">
      <c r="A23" s="24">
        <v>44112</v>
      </c>
      <c r="B23" s="24">
        <v>44143</v>
      </c>
      <c r="C23" s="13"/>
      <c r="D23" s="142">
        <v>31.7</v>
      </c>
      <c r="E23" s="142">
        <v>69.099999999999994</v>
      </c>
      <c r="F23" s="212">
        <v>69.099999999999994</v>
      </c>
      <c r="G23" s="212">
        <v>69.099999999999994</v>
      </c>
      <c r="H23" s="77"/>
      <c r="I23" s="188">
        <v>197</v>
      </c>
      <c r="J23" s="188">
        <v>487</v>
      </c>
      <c r="K23" s="188">
        <v>684</v>
      </c>
      <c r="L23" s="77"/>
      <c r="M23" s="77">
        <v>1.3304700994351338E-2</v>
      </c>
      <c r="N23" s="136"/>
      <c r="O23" s="155">
        <v>386.77149297000005</v>
      </c>
      <c r="P23" s="137">
        <v>56.545539907894749</v>
      </c>
      <c r="Q23" s="138"/>
      <c r="R23" s="155">
        <v>1166.0150440500001</v>
      </c>
      <c r="S23" s="140">
        <v>170.47003567982458</v>
      </c>
      <c r="T23" s="141"/>
      <c r="U23" s="139">
        <v>779.24355108000009</v>
      </c>
      <c r="V23" s="17">
        <v>0.66829630977435761</v>
      </c>
      <c r="W23" s="114"/>
      <c r="X23" s="154">
        <v>151</v>
      </c>
      <c r="Y23" s="142">
        <v>12.583333333333334</v>
      </c>
    </row>
    <row r="24" spans="1:26" x14ac:dyDescent="0.25">
      <c r="A24" s="24">
        <v>44143</v>
      </c>
      <c r="B24" s="24">
        <v>44174</v>
      </c>
      <c r="C24" s="13"/>
      <c r="D24" s="142">
        <v>168.8</v>
      </c>
      <c r="E24" s="142">
        <v>285.7</v>
      </c>
      <c r="F24" s="212">
        <v>285.7</v>
      </c>
      <c r="G24" s="212">
        <v>285.7</v>
      </c>
      <c r="H24" s="77"/>
      <c r="I24" s="188">
        <v>2963</v>
      </c>
      <c r="J24" s="188">
        <v>5411</v>
      </c>
      <c r="K24" s="188">
        <v>8374</v>
      </c>
      <c r="L24" s="77"/>
      <c r="M24" s="77">
        <v>3.9395786993650761E-2</v>
      </c>
      <c r="N24" s="136"/>
      <c r="O24" s="155">
        <v>1655.48881332</v>
      </c>
      <c r="P24" s="137">
        <v>19.769391131120134</v>
      </c>
      <c r="Q24" s="138"/>
      <c r="R24" s="155">
        <v>4755.7459249499998</v>
      </c>
      <c r="S24" s="140">
        <v>56.791807080845466</v>
      </c>
      <c r="T24" s="141"/>
      <c r="U24" s="139">
        <v>3100.2571116299996</v>
      </c>
      <c r="V24" s="17">
        <v>0.65189712834850289</v>
      </c>
      <c r="W24" s="114"/>
      <c r="X24" s="154">
        <v>444</v>
      </c>
      <c r="Y24" s="142">
        <v>37</v>
      </c>
    </row>
    <row r="25" spans="1:26" ht="17.25" x14ac:dyDescent="0.4">
      <c r="A25" s="24"/>
      <c r="B25" s="24"/>
      <c r="C25" s="13"/>
      <c r="D25" s="2"/>
      <c r="E25" s="81"/>
      <c r="F25" s="78"/>
      <c r="G25" s="78"/>
      <c r="H25" s="78"/>
      <c r="I25" s="78"/>
      <c r="J25" s="78"/>
      <c r="K25" s="78"/>
      <c r="L25" s="78"/>
      <c r="M25" s="78"/>
      <c r="N25" s="15"/>
      <c r="O25" s="66"/>
      <c r="P25" s="68"/>
      <c r="Q25" s="30"/>
      <c r="R25" s="66"/>
      <c r="S25" s="85"/>
      <c r="T25" s="113"/>
      <c r="U25" s="60"/>
      <c r="V25" s="41"/>
      <c r="X25" s="81"/>
      <c r="Y25" s="74"/>
    </row>
    <row r="26" spans="1:26" x14ac:dyDescent="0.25">
      <c r="A26" s="18"/>
      <c r="B26" s="115" t="s">
        <v>123</v>
      </c>
      <c r="C26" s="253"/>
      <c r="D26" s="127">
        <v>67.13333333333334</v>
      </c>
      <c r="E26" s="127">
        <v>139.66666666666666</v>
      </c>
      <c r="F26" s="127">
        <v>139.66666666666666</v>
      </c>
      <c r="G26" s="127">
        <v>139.66666666666666</v>
      </c>
      <c r="H26" s="118"/>
      <c r="I26" s="127">
        <v>1062</v>
      </c>
      <c r="J26" s="127">
        <v>2015.6666666666667</v>
      </c>
      <c r="K26" s="254">
        <v>3077.666666666667</v>
      </c>
      <c r="L26" s="118"/>
      <c r="M26" s="118">
        <v>1.8872316253577E-2</v>
      </c>
      <c r="N26" s="119"/>
      <c r="O26" s="120">
        <v>781.98884185499992</v>
      </c>
      <c r="P26" s="255">
        <v>25.408496973518897</v>
      </c>
      <c r="Q26" s="256"/>
      <c r="R26" s="120">
        <v>2286.0585030500001</v>
      </c>
      <c r="S26" s="176">
        <v>74.278950602729338</v>
      </c>
      <c r="T26" s="124"/>
      <c r="U26" s="120">
        <v>1504.069661195</v>
      </c>
      <c r="V26" s="173">
        <v>0.65793139553878832</v>
      </c>
      <c r="W26" s="257"/>
      <c r="X26" s="127">
        <v>199.33333333333334</v>
      </c>
      <c r="Y26" s="191">
        <v>16.611111111111111</v>
      </c>
    </row>
    <row r="27" spans="1:26" ht="6" customHeight="1" x14ac:dyDescent="0.25">
      <c r="A27" s="18"/>
      <c r="B27" s="181"/>
      <c r="C27" s="248"/>
      <c r="D27" s="248"/>
      <c r="E27" s="20"/>
      <c r="F27" s="182"/>
      <c r="G27" s="182"/>
      <c r="H27" s="182"/>
      <c r="I27" s="20"/>
      <c r="J27" s="20"/>
      <c r="K27" s="258"/>
      <c r="L27" s="182"/>
      <c r="M27" s="182"/>
      <c r="N27" s="19"/>
      <c r="O27" s="35"/>
      <c r="P27" s="232"/>
      <c r="Q27" s="238"/>
      <c r="R27" s="35"/>
      <c r="S27" s="193"/>
      <c r="T27" s="22"/>
      <c r="U27" s="35"/>
      <c r="V27" s="183"/>
      <c r="W27" s="247"/>
      <c r="X27" s="20"/>
      <c r="Y27" s="184"/>
    </row>
    <row r="28" spans="1:26" x14ac:dyDescent="0.25">
      <c r="B28" s="129" t="s">
        <v>73</v>
      </c>
      <c r="C28" s="249"/>
      <c r="D28" s="132">
        <v>168.8</v>
      </c>
      <c r="E28" s="132">
        <v>285.7</v>
      </c>
      <c r="F28" s="132">
        <v>285.7</v>
      </c>
      <c r="G28" s="132">
        <v>285.7</v>
      </c>
      <c r="H28" s="249"/>
      <c r="I28" s="249"/>
      <c r="J28" s="249"/>
      <c r="K28" s="249"/>
      <c r="L28" s="249"/>
      <c r="M28" s="187">
        <v>3.9395786993650761E-2</v>
      </c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132">
        <v>444</v>
      </c>
      <c r="Y28" s="132">
        <v>37</v>
      </c>
    </row>
    <row r="30" spans="1:26" x14ac:dyDescent="0.25">
      <c r="A30" s="3" t="s">
        <v>85</v>
      </c>
      <c r="B30" t="s">
        <v>115</v>
      </c>
      <c r="E30" s="20"/>
      <c r="F30" s="21"/>
      <c r="G30" s="21"/>
      <c r="H30" s="21"/>
      <c r="I30" s="21"/>
      <c r="J30" s="21"/>
      <c r="K30" s="21"/>
      <c r="L30" s="21"/>
      <c r="M30" s="21"/>
      <c r="O30" s="23"/>
    </row>
  </sheetData>
  <pageMargins left="0.7" right="0.7" top="0.75" bottom="0.75" header="0.3" footer="0.3"/>
  <pageSetup scale="74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46E69-3509-4A52-9CF4-855F3DE604EB}">
  <sheetPr>
    <tabColor rgb="FFC00000"/>
    <pageSetUpPr fitToPage="1"/>
  </sheetPr>
  <dimension ref="A1:X37"/>
  <sheetViews>
    <sheetView zoomScale="75" zoomScaleNormal="75" workbookViewId="0">
      <selection activeCell="A3" sqref="A3"/>
    </sheetView>
  </sheetViews>
  <sheetFormatPr defaultRowHeight="15" x14ac:dyDescent="0.25"/>
  <cols>
    <col min="1" max="1" width="17" customWidth="1"/>
    <col min="2" max="2" width="16.140625" customWidth="1"/>
    <col min="3" max="3" width="2.28515625" customWidth="1"/>
    <col min="4" max="4" width="10" customWidth="1"/>
    <col min="5" max="5" width="11.140625" customWidth="1"/>
    <col min="6" max="6" width="9.5703125" customWidth="1"/>
    <col min="7" max="7" width="10" customWidth="1"/>
    <col min="8" max="8" width="3.28515625" customWidth="1"/>
    <col min="9" max="10" width="11.7109375" customWidth="1"/>
    <col min="11" max="11" width="10.7109375" customWidth="1"/>
    <col min="12" max="12" width="9.85546875" customWidth="1"/>
    <col min="13" max="13" width="3" customWidth="1"/>
    <col min="14" max="14" width="11.42578125" customWidth="1"/>
    <col min="15" max="15" width="10.5703125" customWidth="1"/>
    <col min="16" max="16" width="2.5703125" customWidth="1"/>
    <col min="17" max="17" width="9.7109375" customWidth="1"/>
    <col min="18" max="18" width="9.140625" customWidth="1"/>
    <col min="19" max="19" width="2.42578125" customWidth="1"/>
    <col min="20" max="20" width="11.140625" bestFit="1" customWidth="1"/>
    <col min="21" max="21" width="8.42578125" bestFit="1" customWidth="1"/>
    <col min="22" max="22" width="3.140625" customWidth="1"/>
    <col min="23" max="23" width="10.140625" customWidth="1"/>
    <col min="24" max="24" width="10.85546875" customWidth="1"/>
  </cols>
  <sheetData>
    <row r="1" spans="1:24" x14ac:dyDescent="0.25">
      <c r="X1" s="6" t="s">
        <v>99</v>
      </c>
    </row>
    <row r="2" spans="1:24" x14ac:dyDescent="0.25">
      <c r="X2" s="6" t="s">
        <v>100</v>
      </c>
    </row>
    <row r="3" spans="1:24" x14ac:dyDescent="0.25">
      <c r="X3" s="6" t="s">
        <v>113</v>
      </c>
    </row>
    <row r="4" spans="1:24" x14ac:dyDescent="0.25">
      <c r="X4" s="109" t="s">
        <v>165</v>
      </c>
    </row>
    <row r="5" spans="1:24" x14ac:dyDescent="0.25">
      <c r="X5" s="109" t="s">
        <v>101</v>
      </c>
    </row>
    <row r="6" spans="1:24" x14ac:dyDescent="0.25">
      <c r="X6" s="6" t="s">
        <v>143</v>
      </c>
    </row>
    <row r="7" spans="1:24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x14ac:dyDescent="0.25">
      <c r="A8" s="1" t="s">
        <v>52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x14ac:dyDescent="0.25">
      <c r="B9" s="6" t="s">
        <v>66</v>
      </c>
      <c r="C9" s="3"/>
      <c r="D9" s="7" t="s">
        <v>79</v>
      </c>
      <c r="E9" s="7"/>
      <c r="F9" s="7"/>
    </row>
    <row r="10" spans="1:24" x14ac:dyDescent="0.25">
      <c r="B10" s="6" t="s">
        <v>32</v>
      </c>
      <c r="D10" t="s">
        <v>53</v>
      </c>
    </row>
    <row r="11" spans="1:24" x14ac:dyDescent="0.25">
      <c r="B11" s="6" t="s">
        <v>67</v>
      </c>
      <c r="D11" s="26">
        <v>56</v>
      </c>
      <c r="E11" s="26"/>
      <c r="F11" s="26"/>
      <c r="G11" s="26"/>
      <c r="H11" s="26"/>
      <c r="I11" s="26"/>
      <c r="J11" s="26"/>
    </row>
    <row r="12" spans="1:24" x14ac:dyDescent="0.25">
      <c r="B12" s="6" t="s">
        <v>68</v>
      </c>
      <c r="D12" s="26" t="s">
        <v>81</v>
      </c>
      <c r="E12" s="26"/>
      <c r="F12" s="26"/>
      <c r="G12" s="26"/>
      <c r="H12" s="26"/>
      <c r="I12" s="26"/>
      <c r="J12" s="26"/>
    </row>
    <row r="13" spans="1:24" x14ac:dyDescent="0.25">
      <c r="B13" s="6" t="s">
        <v>1</v>
      </c>
      <c r="D13" s="26">
        <v>8</v>
      </c>
      <c r="E13" s="26"/>
      <c r="F13" s="26"/>
      <c r="G13" s="26"/>
      <c r="H13" s="26"/>
      <c r="I13" s="26"/>
      <c r="J13" s="26"/>
    </row>
    <row r="14" spans="1:24" x14ac:dyDescent="0.25">
      <c r="B14" s="6" t="s">
        <v>2</v>
      </c>
      <c r="D14" s="26">
        <v>250</v>
      </c>
      <c r="E14" s="26"/>
      <c r="F14" s="26"/>
      <c r="G14" s="26"/>
      <c r="H14" s="26"/>
      <c r="I14" s="26"/>
      <c r="J14" s="26"/>
    </row>
    <row r="15" spans="1:24" x14ac:dyDescent="0.25">
      <c r="B15" s="6" t="s">
        <v>69</v>
      </c>
      <c r="D15" s="26">
        <v>866</v>
      </c>
      <c r="E15" s="26"/>
      <c r="F15" s="26"/>
      <c r="G15" s="26"/>
      <c r="H15" s="26"/>
      <c r="I15" s="26"/>
      <c r="J15" s="26"/>
    </row>
    <row r="16" spans="1:24" x14ac:dyDescent="0.25">
      <c r="B16" s="6" t="s">
        <v>70</v>
      </c>
      <c r="C16" s="2"/>
      <c r="D16" s="28" t="s">
        <v>117</v>
      </c>
      <c r="E16" s="28"/>
      <c r="F16" s="28"/>
      <c r="G16" s="28"/>
      <c r="H16" s="28"/>
      <c r="I16" s="28"/>
      <c r="J16" s="28"/>
      <c r="K16" s="2"/>
      <c r="L16" s="2"/>
      <c r="M16" s="2"/>
      <c r="N16" s="2"/>
      <c r="O16" s="2"/>
      <c r="P16" s="2"/>
    </row>
    <row r="17" spans="1:24" x14ac:dyDescent="0.25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/>
      <c r="P17" s="4"/>
    </row>
    <row r="18" spans="1:24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24" x14ac:dyDescent="0.25">
      <c r="B19" s="8"/>
      <c r="D19" s="3"/>
      <c r="E19" s="3"/>
      <c r="F19" s="3"/>
      <c r="G19" s="3"/>
      <c r="H19" s="3"/>
      <c r="I19" s="3"/>
      <c r="J19" s="3"/>
      <c r="L19" s="3" t="s">
        <v>33</v>
      </c>
      <c r="W19" s="3"/>
    </row>
    <row r="20" spans="1:24" ht="15.75" thickBot="1" x14ac:dyDescent="0.3">
      <c r="A20" s="9" t="s">
        <v>21</v>
      </c>
      <c r="B20" s="10"/>
      <c r="D20" s="3" t="s">
        <v>86</v>
      </c>
      <c r="E20" s="3" t="s">
        <v>87</v>
      </c>
      <c r="F20" s="3" t="s">
        <v>65</v>
      </c>
      <c r="G20" s="3" t="s">
        <v>83</v>
      </c>
      <c r="H20" s="3"/>
      <c r="I20" s="3" t="s">
        <v>86</v>
      </c>
      <c r="J20" s="3" t="s">
        <v>87</v>
      </c>
      <c r="K20" s="3" t="s">
        <v>20</v>
      </c>
      <c r="L20" s="3" t="s">
        <v>24</v>
      </c>
      <c r="N20" s="10" t="s">
        <v>78</v>
      </c>
      <c r="O20" s="10"/>
      <c r="Q20" s="10" t="s">
        <v>89</v>
      </c>
      <c r="R20" s="10"/>
      <c r="W20" s="50" t="s">
        <v>84</v>
      </c>
      <c r="X20" s="10"/>
    </row>
    <row r="21" spans="1:24" x14ac:dyDescent="0.25">
      <c r="A21" s="11" t="s">
        <v>25</v>
      </c>
      <c r="B21" s="11" t="s">
        <v>26</v>
      </c>
      <c r="C21" s="11"/>
      <c r="D21" s="11" t="s">
        <v>27</v>
      </c>
      <c r="E21" s="11" t="s">
        <v>27</v>
      </c>
      <c r="F21" s="11" t="s">
        <v>27</v>
      </c>
      <c r="G21" s="11" t="s">
        <v>27</v>
      </c>
      <c r="H21" s="11"/>
      <c r="I21" s="11" t="s">
        <v>28</v>
      </c>
      <c r="J21" s="11" t="s">
        <v>28</v>
      </c>
      <c r="K21" s="11" t="s">
        <v>28</v>
      </c>
      <c r="L21" s="12" t="s">
        <v>29</v>
      </c>
      <c r="M21" s="11"/>
      <c r="N21" s="11" t="s">
        <v>77</v>
      </c>
      <c r="O21" s="11" t="s">
        <v>71</v>
      </c>
      <c r="P21" s="11"/>
      <c r="Q21" s="11" t="s">
        <v>76</v>
      </c>
      <c r="R21" s="11" t="s">
        <v>71</v>
      </c>
      <c r="S21" s="11"/>
      <c r="T21" s="11" t="s">
        <v>30</v>
      </c>
      <c r="U21" s="11" t="s">
        <v>31</v>
      </c>
      <c r="W21" s="2" t="s">
        <v>74</v>
      </c>
      <c r="X21" s="12" t="s">
        <v>75</v>
      </c>
    </row>
    <row r="22" spans="1:24" x14ac:dyDescent="0.25">
      <c r="A22" s="27">
        <v>43873</v>
      </c>
      <c r="B22" s="27">
        <v>43901</v>
      </c>
      <c r="C22" s="13"/>
      <c r="D22" s="135">
        <v>364.1</v>
      </c>
      <c r="E22" s="135">
        <v>344.8</v>
      </c>
      <c r="F22" s="135">
        <v>364.1</v>
      </c>
      <c r="G22" s="154">
        <v>364.1</v>
      </c>
      <c r="H22" s="134"/>
      <c r="I22" s="135">
        <v>16757</v>
      </c>
      <c r="J22" s="135">
        <v>28440</v>
      </c>
      <c r="K22" s="135">
        <v>45197</v>
      </c>
      <c r="L22" s="77">
        <v>0.18472244019827103</v>
      </c>
      <c r="M22" s="136"/>
      <c r="N22" s="157">
        <v>8473.607360295</v>
      </c>
      <c r="O22" s="137">
        <v>18.748163285826493</v>
      </c>
      <c r="P22" s="138"/>
      <c r="Q22" s="139">
        <v>13576.53556839</v>
      </c>
      <c r="R22" s="140">
        <v>30.038576826758412</v>
      </c>
      <c r="S22" s="141"/>
      <c r="T22" s="139">
        <v>5102.9282080949997</v>
      </c>
      <c r="U22" s="17">
        <v>0.37586379694508032</v>
      </c>
      <c r="V22" s="114"/>
      <c r="W22" s="106">
        <v>800</v>
      </c>
      <c r="X22" s="142">
        <v>100</v>
      </c>
    </row>
    <row r="23" spans="1:24" x14ac:dyDescent="0.25">
      <c r="A23" s="27">
        <v>43901</v>
      </c>
      <c r="B23" s="27">
        <v>43933</v>
      </c>
      <c r="C23" s="13"/>
      <c r="D23" s="135">
        <v>339.7</v>
      </c>
      <c r="E23" s="135">
        <v>410.1</v>
      </c>
      <c r="F23" s="135">
        <v>410.1</v>
      </c>
      <c r="G23" s="154">
        <v>410.1</v>
      </c>
      <c r="H23" s="134"/>
      <c r="I23" s="135">
        <v>7755</v>
      </c>
      <c r="J23" s="135">
        <v>15112</v>
      </c>
      <c r="K23" s="135">
        <v>22867</v>
      </c>
      <c r="L23" s="77">
        <v>7.2603607859871563E-2</v>
      </c>
      <c r="M23" s="136"/>
      <c r="N23" s="157">
        <v>4383.8558955450007</v>
      </c>
      <c r="O23" s="137">
        <v>19.171102005269606</v>
      </c>
      <c r="P23" s="138"/>
      <c r="Q23" s="139">
        <v>10340.428519470001</v>
      </c>
      <c r="R23" s="140">
        <v>45.219873702147204</v>
      </c>
      <c r="S23" s="141"/>
      <c r="T23" s="139">
        <v>5956.5726239249998</v>
      </c>
      <c r="U23" s="17">
        <v>0.57604698032672097</v>
      </c>
      <c r="V23" s="114"/>
      <c r="W23" s="106">
        <v>87</v>
      </c>
      <c r="X23" s="142">
        <v>10.875</v>
      </c>
    </row>
    <row r="24" spans="1:24" x14ac:dyDescent="0.25">
      <c r="A24" s="27">
        <v>43933</v>
      </c>
      <c r="B24" s="27">
        <v>43963</v>
      </c>
      <c r="C24" s="13"/>
      <c r="D24" s="135">
        <v>302.5</v>
      </c>
      <c r="E24" s="135">
        <v>283.5</v>
      </c>
      <c r="F24" s="135">
        <v>302.5</v>
      </c>
      <c r="G24" s="154">
        <v>410.1</v>
      </c>
      <c r="H24" s="134"/>
      <c r="I24" s="135">
        <v>6584</v>
      </c>
      <c r="J24" s="135">
        <v>9636</v>
      </c>
      <c r="K24" s="135">
        <v>16220</v>
      </c>
      <c r="L24" s="77">
        <v>7.447199265381084E-2</v>
      </c>
      <c r="M24" s="136"/>
      <c r="N24" s="157">
        <v>3261.5425694999999</v>
      </c>
      <c r="O24" s="137">
        <v>20.108153942663378</v>
      </c>
      <c r="P24" s="138"/>
      <c r="Q24" s="139">
        <v>7901.097010559999</v>
      </c>
      <c r="R24" s="140">
        <v>48.712065416522805</v>
      </c>
      <c r="S24" s="141"/>
      <c r="T24" s="139">
        <v>4639.5544410599996</v>
      </c>
      <c r="U24" s="17">
        <v>0.58720383193107584</v>
      </c>
      <c r="V24" s="114"/>
      <c r="W24" s="106">
        <v>606</v>
      </c>
      <c r="X24" s="142">
        <v>75.75</v>
      </c>
    </row>
    <row r="25" spans="1:24" x14ac:dyDescent="0.25">
      <c r="A25" s="27">
        <v>43963</v>
      </c>
      <c r="B25" s="27">
        <v>43993</v>
      </c>
      <c r="C25" s="13"/>
      <c r="D25" s="135">
        <v>484.8</v>
      </c>
      <c r="E25" s="135">
        <v>387.9</v>
      </c>
      <c r="F25" s="135">
        <v>484.8</v>
      </c>
      <c r="G25" s="154">
        <v>484.8</v>
      </c>
      <c r="H25" s="134"/>
      <c r="I25" s="135">
        <v>10098</v>
      </c>
      <c r="J25" s="135">
        <v>16932</v>
      </c>
      <c r="K25" s="135">
        <v>27030</v>
      </c>
      <c r="L25" s="77">
        <v>7.7437431243124299E-2</v>
      </c>
      <c r="M25" s="136"/>
      <c r="N25" s="157">
        <v>5228.0546765999998</v>
      </c>
      <c r="O25" s="137">
        <v>19.341674719200888</v>
      </c>
      <c r="P25" s="138"/>
      <c r="Q25" s="139">
        <v>12161.04486828</v>
      </c>
      <c r="R25" s="140">
        <v>44.990917011764701</v>
      </c>
      <c r="S25" s="141"/>
      <c r="T25" s="139">
        <v>6932.99019168</v>
      </c>
      <c r="U25" s="17">
        <v>0.57009823306906104</v>
      </c>
      <c r="V25" s="114"/>
      <c r="W25" s="106">
        <v>561</v>
      </c>
      <c r="X25" s="142">
        <v>70.125</v>
      </c>
    </row>
    <row r="26" spans="1:24" x14ac:dyDescent="0.25">
      <c r="A26" s="27">
        <v>43993</v>
      </c>
      <c r="B26" s="27">
        <v>44026</v>
      </c>
      <c r="C26" s="13"/>
      <c r="D26" s="135">
        <v>372.8</v>
      </c>
      <c r="E26" s="135">
        <v>414</v>
      </c>
      <c r="F26" s="135">
        <v>414</v>
      </c>
      <c r="G26" s="154">
        <v>484.8</v>
      </c>
      <c r="H26" s="134"/>
      <c r="I26" s="135">
        <v>12038</v>
      </c>
      <c r="J26" s="135">
        <v>24158</v>
      </c>
      <c r="K26" s="135">
        <v>36196</v>
      </c>
      <c r="L26" s="77">
        <v>0.11039135314497633</v>
      </c>
      <c r="M26" s="136"/>
      <c r="N26" s="157">
        <v>6852.8826754345464</v>
      </c>
      <c r="O26" s="137">
        <v>18.932707137348178</v>
      </c>
      <c r="P26" s="138"/>
      <c r="Q26" s="139">
        <v>13500.565606716364</v>
      </c>
      <c r="R26" s="140">
        <v>37.298501510433098</v>
      </c>
      <c r="S26" s="141"/>
      <c r="T26" s="139">
        <v>6647.6829312818172</v>
      </c>
      <c r="U26" s="17">
        <v>0.49240032787772076</v>
      </c>
      <c r="V26" s="114"/>
      <c r="W26" s="106">
        <v>1005</v>
      </c>
      <c r="X26" s="142">
        <v>125.625</v>
      </c>
    </row>
    <row r="27" spans="1:24" x14ac:dyDescent="0.25">
      <c r="A27" s="27">
        <v>44026</v>
      </c>
      <c r="B27" s="27">
        <v>44055</v>
      </c>
      <c r="C27" s="13"/>
      <c r="D27" s="135">
        <v>575.5</v>
      </c>
      <c r="E27" s="135">
        <v>677.7</v>
      </c>
      <c r="F27" s="135">
        <v>677.7</v>
      </c>
      <c r="G27" s="154">
        <v>677.7</v>
      </c>
      <c r="H27" s="134"/>
      <c r="I27" s="135">
        <v>21128</v>
      </c>
      <c r="J27" s="135">
        <v>34086</v>
      </c>
      <c r="K27" s="135">
        <v>55214</v>
      </c>
      <c r="L27" s="77">
        <v>0.11705837357254675</v>
      </c>
      <c r="M27" s="136"/>
      <c r="N27" s="157">
        <v>9132.4764624300005</v>
      </c>
      <c r="O27" s="137">
        <v>16.540146452765605</v>
      </c>
      <c r="P27" s="138"/>
      <c r="Q27" s="139">
        <v>18810.496069410001</v>
      </c>
      <c r="R27" s="140">
        <v>34.068345110678457</v>
      </c>
      <c r="S27" s="141"/>
      <c r="T27" s="139">
        <v>9678.0196069800004</v>
      </c>
      <c r="U27" s="17">
        <v>0.51450103023697424</v>
      </c>
      <c r="V27" s="114"/>
      <c r="W27" s="106">
        <v>1265</v>
      </c>
      <c r="X27" s="142">
        <v>158.125</v>
      </c>
    </row>
    <row r="28" spans="1:24" x14ac:dyDescent="0.25">
      <c r="A28" s="27">
        <v>44055</v>
      </c>
      <c r="B28" s="27">
        <v>44087</v>
      </c>
      <c r="C28" s="13"/>
      <c r="D28" s="135">
        <v>431.3</v>
      </c>
      <c r="E28" s="135">
        <v>462.5</v>
      </c>
      <c r="F28" s="135">
        <v>462.5</v>
      </c>
      <c r="G28" s="154">
        <v>677.7</v>
      </c>
      <c r="H28" s="134"/>
      <c r="I28" s="135">
        <v>13942</v>
      </c>
      <c r="J28" s="135">
        <v>26072</v>
      </c>
      <c r="K28" s="135">
        <v>40014</v>
      </c>
      <c r="L28" s="77">
        <v>0.11265202702702702</v>
      </c>
      <c r="M28" s="136"/>
      <c r="N28" s="157">
        <v>6618.1842198300001</v>
      </c>
      <c r="O28" s="137">
        <v>16.539671664492428</v>
      </c>
      <c r="P28" s="138"/>
      <c r="Q28" s="139">
        <v>13567.666148549999</v>
      </c>
      <c r="R28" s="140">
        <v>33.907297817138996</v>
      </c>
      <c r="S28" s="141"/>
      <c r="T28" s="139">
        <v>6949.4819287199989</v>
      </c>
      <c r="U28" s="17">
        <v>0.51220908980449098</v>
      </c>
      <c r="V28" s="114"/>
      <c r="W28" s="106">
        <v>1055</v>
      </c>
      <c r="X28" s="142">
        <v>131.875</v>
      </c>
    </row>
    <row r="29" spans="1:24" x14ac:dyDescent="0.25">
      <c r="A29" s="27">
        <v>44087</v>
      </c>
      <c r="B29" s="27">
        <v>44117</v>
      </c>
      <c r="C29" s="13"/>
      <c r="D29" s="135">
        <v>455.4</v>
      </c>
      <c r="E29" s="135">
        <v>559.6</v>
      </c>
      <c r="F29" s="135">
        <v>559.6</v>
      </c>
      <c r="G29" s="154">
        <v>677.7</v>
      </c>
      <c r="H29" s="134"/>
      <c r="I29" s="135">
        <v>16811</v>
      </c>
      <c r="J29" s="135">
        <v>28127</v>
      </c>
      <c r="K29" s="135">
        <v>44938</v>
      </c>
      <c r="L29" s="77">
        <v>0.11153303947263919</v>
      </c>
      <c r="M29" s="136"/>
      <c r="N29" s="157">
        <v>7462.9525583099994</v>
      </c>
      <c r="O29" s="137">
        <v>16.607220077239752</v>
      </c>
      <c r="P29" s="138"/>
      <c r="Q29" s="139">
        <v>15326.288912819997</v>
      </c>
      <c r="R29" s="140">
        <v>34.10540948155235</v>
      </c>
      <c r="S29" s="141"/>
      <c r="T29" s="139">
        <v>7863.3363545099974</v>
      </c>
      <c r="U29" s="17">
        <v>0.51306199427915944</v>
      </c>
      <c r="V29" s="114"/>
      <c r="W29" s="106">
        <v>1317</v>
      </c>
      <c r="X29" s="142">
        <v>164.625</v>
      </c>
    </row>
    <row r="30" spans="1:24" x14ac:dyDescent="0.25">
      <c r="A30" s="27">
        <v>44117</v>
      </c>
      <c r="B30" s="27">
        <v>44146</v>
      </c>
      <c r="C30" s="13"/>
      <c r="D30" s="135">
        <v>473</v>
      </c>
      <c r="E30" s="135">
        <v>524.79999999999995</v>
      </c>
      <c r="F30" s="135">
        <v>524.79999999999995</v>
      </c>
      <c r="G30" s="154">
        <v>677.7</v>
      </c>
      <c r="H30" s="134"/>
      <c r="I30" s="135">
        <v>14753</v>
      </c>
      <c r="J30" s="135">
        <v>25020</v>
      </c>
      <c r="K30" s="135">
        <v>39773</v>
      </c>
      <c r="L30" s="77">
        <v>0.10888931963134288</v>
      </c>
      <c r="M30" s="136"/>
      <c r="N30" s="157">
        <v>6630.060462585001</v>
      </c>
      <c r="O30" s="137">
        <v>16.669751999057151</v>
      </c>
      <c r="P30" s="138"/>
      <c r="Q30" s="139">
        <v>14439.728055314999</v>
      </c>
      <c r="R30" s="140">
        <v>36.30535301665703</v>
      </c>
      <c r="S30" s="141"/>
      <c r="T30" s="139">
        <v>7809.6675927299984</v>
      </c>
      <c r="U30" s="17">
        <v>0.54084589147476381</v>
      </c>
      <c r="V30" s="114"/>
      <c r="W30" s="106">
        <v>1087</v>
      </c>
      <c r="X30" s="142">
        <v>135.875</v>
      </c>
    </row>
    <row r="31" spans="1:24" x14ac:dyDescent="0.25">
      <c r="A31" s="27">
        <v>44146</v>
      </c>
      <c r="B31" s="27">
        <v>44178</v>
      </c>
      <c r="C31" s="13"/>
      <c r="D31" s="135">
        <v>480</v>
      </c>
      <c r="E31" s="135">
        <v>552</v>
      </c>
      <c r="F31" s="135">
        <v>552</v>
      </c>
      <c r="G31" s="154">
        <v>677.7</v>
      </c>
      <c r="H31" s="134"/>
      <c r="I31" s="135">
        <v>17083</v>
      </c>
      <c r="J31" s="135">
        <v>27829</v>
      </c>
      <c r="K31" s="135">
        <v>44912</v>
      </c>
      <c r="L31" s="77">
        <v>0.10594051932367149</v>
      </c>
      <c r="M31" s="136"/>
      <c r="N31" s="157">
        <v>7474.555109339999</v>
      </c>
      <c r="O31" s="137">
        <v>16.642668127315638</v>
      </c>
      <c r="P31" s="138"/>
      <c r="Q31" s="139">
        <v>15457.30924137</v>
      </c>
      <c r="R31" s="140">
        <v>34.416880213239217</v>
      </c>
      <c r="S31" s="141"/>
      <c r="T31" s="139">
        <v>7982.7541320300006</v>
      </c>
      <c r="U31" s="17">
        <v>0.51643879328395192</v>
      </c>
      <c r="V31" s="114"/>
      <c r="W31" s="106">
        <v>1130</v>
      </c>
      <c r="X31" s="142">
        <v>141.25</v>
      </c>
    </row>
    <row r="32" spans="1:24" ht="17.25" x14ac:dyDescent="0.4">
      <c r="A32" s="27"/>
      <c r="B32" s="27"/>
      <c r="C32" s="13"/>
      <c r="D32" s="14"/>
      <c r="E32" s="14"/>
      <c r="F32" s="14"/>
      <c r="G32" s="51"/>
      <c r="H32" s="51"/>
      <c r="I32" s="33"/>
      <c r="J32" s="33"/>
      <c r="K32" s="33"/>
      <c r="L32" s="78"/>
      <c r="M32" s="15"/>
      <c r="N32" s="86"/>
      <c r="O32" s="84"/>
      <c r="P32" s="30"/>
      <c r="Q32" s="60"/>
      <c r="R32" s="85"/>
      <c r="S32" s="16"/>
      <c r="T32" s="60"/>
      <c r="U32" s="61"/>
      <c r="W32" s="2"/>
      <c r="X32" s="73"/>
    </row>
    <row r="33" spans="1:24" x14ac:dyDescent="0.25">
      <c r="A33" s="18"/>
      <c r="B33" s="115" t="s">
        <v>123</v>
      </c>
      <c r="C33" s="253"/>
      <c r="D33" s="127">
        <v>427.91</v>
      </c>
      <c r="E33" s="127">
        <v>461.68999999999994</v>
      </c>
      <c r="F33" s="127">
        <v>475.20999999999992</v>
      </c>
      <c r="G33" s="127">
        <v>554.24</v>
      </c>
      <c r="H33" s="253"/>
      <c r="I33" s="127">
        <v>13694.9</v>
      </c>
      <c r="J33" s="127">
        <v>23541.200000000001</v>
      </c>
      <c r="K33" s="127">
        <v>37236.1</v>
      </c>
      <c r="L33" s="118">
        <v>0.10757001041272814</v>
      </c>
      <c r="M33" s="119"/>
      <c r="N33" s="120">
        <v>6551.8171989869543</v>
      </c>
      <c r="O33" s="255">
        <v>17.595336780669712</v>
      </c>
      <c r="P33" s="256"/>
      <c r="Q33" s="120">
        <v>13508.116000088135</v>
      </c>
      <c r="R33" s="176">
        <v>36.276935554712061</v>
      </c>
      <c r="S33" s="124"/>
      <c r="T33" s="120">
        <v>6956.2988011011821</v>
      </c>
      <c r="U33" s="173">
        <v>0.51497179925429981</v>
      </c>
      <c r="V33" s="257"/>
      <c r="W33" s="127">
        <v>891.3</v>
      </c>
      <c r="X33" s="191">
        <v>111.41249999999999</v>
      </c>
    </row>
    <row r="34" spans="1:24" ht="6.75" customHeight="1" x14ac:dyDescent="0.25">
      <c r="A34" s="18"/>
      <c r="B34" s="181"/>
      <c r="C34" s="248"/>
      <c r="D34" s="248"/>
      <c r="E34" s="248"/>
      <c r="F34" s="248"/>
      <c r="G34" s="248"/>
      <c r="H34" s="248"/>
      <c r="I34" s="20"/>
      <c r="J34" s="20"/>
      <c r="K34" s="20"/>
      <c r="L34" s="182"/>
      <c r="M34" s="19"/>
      <c r="N34" s="35"/>
      <c r="O34" s="232"/>
      <c r="P34" s="238"/>
      <c r="Q34" s="35"/>
      <c r="R34" s="193"/>
      <c r="S34" s="22"/>
      <c r="T34" s="35"/>
      <c r="U34" s="183"/>
      <c r="V34" s="247"/>
      <c r="W34" s="20"/>
      <c r="X34" s="184"/>
    </row>
    <row r="35" spans="1:24" x14ac:dyDescent="0.25">
      <c r="B35" s="129" t="s">
        <v>73</v>
      </c>
      <c r="C35" s="249"/>
      <c r="D35" s="132">
        <v>575.5</v>
      </c>
      <c r="E35" s="132">
        <v>677.7</v>
      </c>
      <c r="F35" s="132">
        <v>677.7</v>
      </c>
      <c r="G35" s="132">
        <v>677.7</v>
      </c>
      <c r="H35" s="131"/>
      <c r="I35" s="131"/>
      <c r="J35" s="131"/>
      <c r="K35" s="249"/>
      <c r="L35" s="187">
        <v>0.18472244019827103</v>
      </c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132">
        <v>1317</v>
      </c>
      <c r="X35" s="132">
        <v>164.625</v>
      </c>
    </row>
    <row r="36" spans="1:24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x14ac:dyDescent="0.25">
      <c r="A37" s="3" t="s">
        <v>85</v>
      </c>
      <c r="B37" t="s">
        <v>115</v>
      </c>
      <c r="K37" s="20"/>
      <c r="L37" s="21"/>
      <c r="N37" s="23"/>
    </row>
  </sheetData>
  <pageMargins left="0.7" right="0.7" top="0.75" bottom="0.75" header="0.3" footer="0.3"/>
  <pageSetup scale="56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6EFE6-9416-4522-B1E9-4AB82E11147E}">
  <sheetPr>
    <tabColor rgb="FFC00000"/>
    <pageSetUpPr fitToPage="1"/>
  </sheetPr>
  <dimension ref="A1:X37"/>
  <sheetViews>
    <sheetView zoomScale="75" zoomScaleNormal="75" workbookViewId="0">
      <selection activeCell="A3" sqref="A3"/>
    </sheetView>
  </sheetViews>
  <sheetFormatPr defaultRowHeight="15" x14ac:dyDescent="0.25"/>
  <cols>
    <col min="1" max="1" width="17" customWidth="1"/>
    <col min="2" max="2" width="16.140625" customWidth="1"/>
    <col min="3" max="3" width="2.28515625" customWidth="1"/>
    <col min="4" max="4" width="10" customWidth="1"/>
    <col min="5" max="5" width="11.140625" customWidth="1"/>
    <col min="6" max="6" width="9.5703125" customWidth="1"/>
    <col min="7" max="7" width="10" customWidth="1"/>
    <col min="8" max="8" width="3.28515625" customWidth="1"/>
    <col min="9" max="10" width="11.7109375" customWidth="1"/>
    <col min="11" max="11" width="10.7109375" customWidth="1"/>
    <col min="12" max="12" width="9.85546875" customWidth="1"/>
    <col min="13" max="13" width="3" customWidth="1"/>
    <col min="14" max="14" width="11.42578125" customWidth="1"/>
    <col min="15" max="15" width="10.5703125" customWidth="1"/>
    <col min="16" max="16" width="2.5703125" customWidth="1"/>
    <col min="17" max="17" width="9.7109375" customWidth="1"/>
    <col min="18" max="18" width="9.140625" customWidth="1"/>
    <col min="19" max="19" width="2.42578125" customWidth="1"/>
    <col min="20" max="20" width="11.140625" bestFit="1" customWidth="1"/>
    <col min="21" max="21" width="8.42578125" bestFit="1" customWidth="1"/>
    <col min="22" max="22" width="3.140625" customWidth="1"/>
    <col min="23" max="23" width="10.140625" customWidth="1"/>
    <col min="24" max="24" width="10.85546875" customWidth="1"/>
  </cols>
  <sheetData>
    <row r="1" spans="1:24" x14ac:dyDescent="0.25">
      <c r="X1" s="6" t="s">
        <v>99</v>
      </c>
    </row>
    <row r="2" spans="1:24" x14ac:dyDescent="0.25">
      <c r="X2" s="6" t="s">
        <v>100</v>
      </c>
    </row>
    <row r="3" spans="1:24" x14ac:dyDescent="0.25">
      <c r="X3" s="6" t="s">
        <v>113</v>
      </c>
    </row>
    <row r="4" spans="1:24" x14ac:dyDescent="0.25">
      <c r="X4" s="109" t="s">
        <v>165</v>
      </c>
    </row>
    <row r="5" spans="1:24" x14ac:dyDescent="0.25">
      <c r="X5" s="109" t="s">
        <v>101</v>
      </c>
    </row>
    <row r="6" spans="1:24" x14ac:dyDescent="0.25">
      <c r="X6" s="6" t="s">
        <v>142</v>
      </c>
    </row>
    <row r="7" spans="1:24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x14ac:dyDescent="0.25">
      <c r="A8" s="1" t="s">
        <v>54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x14ac:dyDescent="0.25">
      <c r="B9" s="6" t="s">
        <v>66</v>
      </c>
      <c r="C9" s="3"/>
      <c r="D9" s="7" t="s">
        <v>79</v>
      </c>
      <c r="E9" s="7"/>
      <c r="F9" s="7"/>
    </row>
    <row r="10" spans="1:24" x14ac:dyDescent="0.25">
      <c r="B10" s="6" t="s">
        <v>32</v>
      </c>
      <c r="D10" t="s">
        <v>55</v>
      </c>
    </row>
    <row r="11" spans="1:24" x14ac:dyDescent="0.25">
      <c r="B11" s="6" t="s">
        <v>67</v>
      </c>
      <c r="D11" s="26">
        <v>56</v>
      </c>
      <c r="E11" s="26"/>
      <c r="F11" s="26"/>
      <c r="G11" s="26"/>
      <c r="H11" s="26"/>
      <c r="I11" s="26"/>
      <c r="J11" s="26"/>
    </row>
    <row r="12" spans="1:24" x14ac:dyDescent="0.25">
      <c r="B12" s="6" t="s">
        <v>68</v>
      </c>
      <c r="D12" s="26" t="s">
        <v>81</v>
      </c>
      <c r="E12" s="26"/>
      <c r="F12" s="26"/>
      <c r="G12" s="26"/>
      <c r="H12" s="26"/>
      <c r="I12" s="26"/>
      <c r="J12" s="26"/>
    </row>
    <row r="13" spans="1:24" x14ac:dyDescent="0.25">
      <c r="B13" s="6" t="s">
        <v>1</v>
      </c>
      <c r="D13" s="26">
        <v>10</v>
      </c>
      <c r="E13" s="26"/>
      <c r="F13" s="26"/>
      <c r="G13" s="26"/>
      <c r="H13" s="26"/>
      <c r="I13" s="26"/>
      <c r="J13" s="26"/>
    </row>
    <row r="14" spans="1:24" x14ac:dyDescent="0.25">
      <c r="B14" s="6" t="s">
        <v>2</v>
      </c>
      <c r="D14" s="26">
        <v>250</v>
      </c>
      <c r="E14" s="26"/>
      <c r="F14" s="26"/>
      <c r="G14" s="26"/>
      <c r="H14" s="26"/>
      <c r="I14" s="26"/>
      <c r="J14" s="26"/>
    </row>
    <row r="15" spans="1:24" x14ac:dyDescent="0.25">
      <c r="B15" s="6" t="s">
        <v>69</v>
      </c>
      <c r="D15" s="26">
        <v>1083</v>
      </c>
      <c r="E15" s="26"/>
      <c r="F15" s="26"/>
      <c r="G15" s="26"/>
      <c r="H15" s="26"/>
      <c r="I15" s="26"/>
      <c r="J15" s="26"/>
    </row>
    <row r="16" spans="1:24" x14ac:dyDescent="0.25">
      <c r="B16" s="6" t="s">
        <v>70</v>
      </c>
      <c r="C16" s="2"/>
      <c r="D16" s="28" t="s">
        <v>117</v>
      </c>
      <c r="E16" s="28"/>
      <c r="F16" s="28"/>
      <c r="G16" s="28"/>
      <c r="H16" s="28"/>
      <c r="I16" s="28"/>
      <c r="J16" s="28"/>
      <c r="K16" s="2"/>
      <c r="L16" s="2"/>
      <c r="M16" s="2"/>
      <c r="N16" s="2"/>
      <c r="O16" s="2"/>
      <c r="P16" s="2"/>
    </row>
    <row r="17" spans="1:24" x14ac:dyDescent="0.25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/>
      <c r="P17" s="4"/>
    </row>
    <row r="18" spans="1:24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24" x14ac:dyDescent="0.25">
      <c r="B19" s="8"/>
      <c r="D19" s="3"/>
      <c r="E19" s="3"/>
      <c r="F19" s="3"/>
      <c r="G19" s="3"/>
      <c r="H19" s="3"/>
      <c r="I19" s="3"/>
      <c r="J19" s="3"/>
      <c r="L19" s="3" t="s">
        <v>33</v>
      </c>
      <c r="W19" s="3"/>
    </row>
    <row r="20" spans="1:24" ht="15.75" thickBot="1" x14ac:dyDescent="0.3">
      <c r="A20" s="9" t="s">
        <v>21</v>
      </c>
      <c r="B20" s="10"/>
      <c r="D20" s="3" t="s">
        <v>86</v>
      </c>
      <c r="E20" s="3" t="s">
        <v>87</v>
      </c>
      <c r="F20" s="3" t="s">
        <v>65</v>
      </c>
      <c r="G20" s="3" t="s">
        <v>83</v>
      </c>
      <c r="H20" s="3"/>
      <c r="I20" s="3" t="s">
        <v>86</v>
      </c>
      <c r="J20" s="3" t="s">
        <v>87</v>
      </c>
      <c r="K20" s="3" t="s">
        <v>20</v>
      </c>
      <c r="L20" s="3" t="s">
        <v>24</v>
      </c>
      <c r="N20" s="10" t="s">
        <v>78</v>
      </c>
      <c r="O20" s="10"/>
      <c r="Q20" s="10" t="s">
        <v>89</v>
      </c>
      <c r="R20" s="10"/>
      <c r="W20" s="50" t="s">
        <v>84</v>
      </c>
      <c r="X20" s="10"/>
    </row>
    <row r="21" spans="1:24" x14ac:dyDescent="0.25">
      <c r="A21" s="11" t="s">
        <v>25</v>
      </c>
      <c r="B21" s="11" t="s">
        <v>26</v>
      </c>
      <c r="C21" s="11"/>
      <c r="D21" s="11" t="s">
        <v>27</v>
      </c>
      <c r="E21" s="11" t="s">
        <v>27</v>
      </c>
      <c r="F21" s="11" t="s">
        <v>27</v>
      </c>
      <c r="G21" s="11" t="s">
        <v>27</v>
      </c>
      <c r="H21" s="11"/>
      <c r="I21" s="11" t="s">
        <v>28</v>
      </c>
      <c r="J21" s="11" t="s">
        <v>28</v>
      </c>
      <c r="K21" s="11" t="s">
        <v>28</v>
      </c>
      <c r="L21" s="12" t="s">
        <v>29</v>
      </c>
      <c r="M21" s="11"/>
      <c r="N21" s="11" t="s">
        <v>77</v>
      </c>
      <c r="O21" s="11" t="s">
        <v>71</v>
      </c>
      <c r="P21" s="11"/>
      <c r="Q21" s="11" t="s">
        <v>76</v>
      </c>
      <c r="R21" s="11" t="s">
        <v>71</v>
      </c>
      <c r="S21" s="11"/>
      <c r="T21" s="11" t="s">
        <v>30</v>
      </c>
      <c r="U21" s="11" t="s">
        <v>31</v>
      </c>
      <c r="W21" s="2" t="s">
        <v>74</v>
      </c>
      <c r="X21" s="12" t="s">
        <v>75</v>
      </c>
    </row>
    <row r="22" spans="1:24" x14ac:dyDescent="0.25">
      <c r="A22" s="27">
        <v>43880</v>
      </c>
      <c r="B22" s="27">
        <v>43893</v>
      </c>
      <c r="C22" s="13"/>
      <c r="D22" s="135">
        <v>319.89999999999998</v>
      </c>
      <c r="E22" s="135">
        <v>318</v>
      </c>
      <c r="F22" s="135">
        <v>319.89999999999998</v>
      </c>
      <c r="G22" s="154">
        <v>319.89999999999998</v>
      </c>
      <c r="H22" s="134"/>
      <c r="I22" s="135">
        <v>4351</v>
      </c>
      <c r="J22" s="135">
        <v>9280</v>
      </c>
      <c r="K22" s="135">
        <v>13631</v>
      </c>
      <c r="L22" s="77">
        <v>0.13657112398906709</v>
      </c>
      <c r="M22" s="136"/>
      <c r="N22" s="157">
        <v>2710.1421842850004</v>
      </c>
      <c r="O22" s="137">
        <v>19.882196348653807</v>
      </c>
      <c r="P22" s="138"/>
      <c r="Q22" s="139">
        <v>7884.9807953700001</v>
      </c>
      <c r="R22" s="140">
        <v>57.845945237840212</v>
      </c>
      <c r="S22" s="141"/>
      <c r="T22" s="139">
        <v>5174.8386110849997</v>
      </c>
      <c r="U22" s="17">
        <v>0.65629057893503373</v>
      </c>
      <c r="V22" s="114"/>
      <c r="W22" s="106"/>
      <c r="X22" s="142"/>
    </row>
    <row r="23" spans="1:24" x14ac:dyDescent="0.25">
      <c r="A23" s="27">
        <v>43893</v>
      </c>
      <c r="B23" s="27">
        <v>43922</v>
      </c>
      <c r="C23" s="13"/>
      <c r="D23" s="135">
        <v>152.19999999999999</v>
      </c>
      <c r="E23" s="135">
        <v>169.8</v>
      </c>
      <c r="F23" s="135">
        <v>169.8</v>
      </c>
      <c r="G23" s="154">
        <v>319.89999999999998</v>
      </c>
      <c r="H23" s="134"/>
      <c r="I23" s="135">
        <v>3271</v>
      </c>
      <c r="J23" s="135">
        <v>5323</v>
      </c>
      <c r="K23" s="135">
        <v>8594</v>
      </c>
      <c r="L23" s="77">
        <v>7.2719088041373892E-2</v>
      </c>
      <c r="M23" s="136"/>
      <c r="N23" s="157">
        <v>1840.7890332900001</v>
      </c>
      <c r="O23" s="137">
        <v>21.41946745741215</v>
      </c>
      <c r="P23" s="138"/>
      <c r="Q23" s="139">
        <v>4399.144537575</v>
      </c>
      <c r="R23" s="140">
        <v>51.188556406504539</v>
      </c>
      <c r="S23" s="141"/>
      <c r="T23" s="139">
        <v>2558.3555042849998</v>
      </c>
      <c r="U23" s="17">
        <v>0.5815575011079942</v>
      </c>
      <c r="V23" s="114"/>
      <c r="W23" s="106"/>
      <c r="X23" s="142"/>
    </row>
    <row r="24" spans="1:24" x14ac:dyDescent="0.25">
      <c r="A24" s="27">
        <v>43922</v>
      </c>
      <c r="B24" s="27">
        <v>43955</v>
      </c>
      <c r="C24" s="13"/>
      <c r="D24" s="135">
        <v>181.9</v>
      </c>
      <c r="E24" s="135">
        <v>179.4</v>
      </c>
      <c r="F24" s="135">
        <v>181.9</v>
      </c>
      <c r="G24" s="154">
        <v>319.89999999999998</v>
      </c>
      <c r="H24" s="134"/>
      <c r="I24" s="135">
        <v>2050</v>
      </c>
      <c r="J24" s="135">
        <v>3557</v>
      </c>
      <c r="K24" s="135">
        <v>5607</v>
      </c>
      <c r="L24" s="77">
        <v>3.8919986006297161E-2</v>
      </c>
      <c r="M24" s="136"/>
      <c r="N24" s="157">
        <v>1293.7008268425</v>
      </c>
      <c r="O24" s="137">
        <v>23.072959280230069</v>
      </c>
      <c r="P24" s="138"/>
      <c r="Q24" s="139">
        <v>4251.7366896675003</v>
      </c>
      <c r="R24" s="140">
        <v>75.829083104467628</v>
      </c>
      <c r="S24" s="141"/>
      <c r="T24" s="139">
        <v>2958.0358628250005</v>
      </c>
      <c r="U24" s="17">
        <v>0.69572414256357173</v>
      </c>
      <c r="V24" s="114"/>
      <c r="W24" s="106"/>
      <c r="X24" s="142"/>
    </row>
    <row r="25" spans="1:24" x14ac:dyDescent="0.25">
      <c r="A25" s="27">
        <v>43955</v>
      </c>
      <c r="B25" s="27">
        <v>43985</v>
      </c>
      <c r="C25" s="13"/>
      <c r="D25" s="135">
        <v>179.3</v>
      </c>
      <c r="E25" s="135">
        <v>175.5</v>
      </c>
      <c r="F25" s="135">
        <v>179.3</v>
      </c>
      <c r="G25" s="154">
        <v>319.89999999999998</v>
      </c>
      <c r="H25" s="134"/>
      <c r="I25" s="135">
        <v>3239</v>
      </c>
      <c r="J25" s="135">
        <v>6570</v>
      </c>
      <c r="K25" s="135">
        <v>9809</v>
      </c>
      <c r="L25" s="77">
        <v>7.5982214785895771E-2</v>
      </c>
      <c r="M25" s="136"/>
      <c r="N25" s="157">
        <v>2050.2962999400002</v>
      </c>
      <c r="O25" s="137">
        <v>20.90219492241819</v>
      </c>
      <c r="P25" s="138"/>
      <c r="Q25" s="139">
        <v>4930.5985974300002</v>
      </c>
      <c r="R25" s="140">
        <v>50.266067870629016</v>
      </c>
      <c r="S25" s="141"/>
      <c r="T25" s="139">
        <v>2880.30229749</v>
      </c>
      <c r="U25" s="17">
        <v>0.58416888752438978</v>
      </c>
      <c r="V25" s="114"/>
      <c r="W25" s="106"/>
      <c r="X25" s="142"/>
    </row>
    <row r="26" spans="1:24" x14ac:dyDescent="0.25">
      <c r="A26" s="27">
        <v>43985</v>
      </c>
      <c r="B26" s="27">
        <v>44017</v>
      </c>
      <c r="C26" s="13"/>
      <c r="D26" s="135">
        <v>304.8</v>
      </c>
      <c r="E26" s="135">
        <v>302.60000000000002</v>
      </c>
      <c r="F26" s="135">
        <v>304.8</v>
      </c>
      <c r="G26" s="154">
        <v>319.89999999999998</v>
      </c>
      <c r="H26" s="134"/>
      <c r="I26" s="135">
        <v>8948</v>
      </c>
      <c r="J26" s="135">
        <v>15786</v>
      </c>
      <c r="K26" s="135">
        <v>24734</v>
      </c>
      <c r="L26" s="77">
        <v>0.10566184109798774</v>
      </c>
      <c r="M26" s="136"/>
      <c r="N26" s="157">
        <v>4800.9960878634383</v>
      </c>
      <c r="O26" s="137">
        <v>19.410512201275324</v>
      </c>
      <c r="P26" s="138"/>
      <c r="Q26" s="139">
        <v>9699.748445205938</v>
      </c>
      <c r="R26" s="140">
        <v>39.216254731163332</v>
      </c>
      <c r="S26" s="141"/>
      <c r="T26" s="139">
        <v>4898.7523573424996</v>
      </c>
      <c r="U26" s="17">
        <v>0.50503911364461096</v>
      </c>
      <c r="V26" s="114"/>
      <c r="W26" s="106"/>
      <c r="X26" s="142"/>
    </row>
    <row r="27" spans="1:24" x14ac:dyDescent="0.25">
      <c r="A27" s="27">
        <v>44017</v>
      </c>
      <c r="B27" s="27">
        <v>44047</v>
      </c>
      <c r="C27" s="13"/>
      <c r="D27" s="135">
        <v>303.39999999999998</v>
      </c>
      <c r="E27" s="135">
        <v>327.10000000000002</v>
      </c>
      <c r="F27" s="135">
        <v>327.10000000000002</v>
      </c>
      <c r="G27" s="154">
        <v>327.10000000000002</v>
      </c>
      <c r="H27" s="134"/>
      <c r="I27" s="135">
        <v>9658</v>
      </c>
      <c r="J27" s="135">
        <v>16415</v>
      </c>
      <c r="K27" s="135">
        <v>26073</v>
      </c>
      <c r="L27" s="77">
        <v>0.11070773463772546</v>
      </c>
      <c r="M27" s="136"/>
      <c r="N27" s="157">
        <v>4441.1902865849997</v>
      </c>
      <c r="O27" s="137">
        <v>17.033675781785753</v>
      </c>
      <c r="P27" s="138"/>
      <c r="Q27" s="139">
        <v>9353.944817865</v>
      </c>
      <c r="R27" s="140">
        <v>35.87598211891612</v>
      </c>
      <c r="S27" s="141"/>
      <c r="T27" s="139">
        <v>4912.7545312800003</v>
      </c>
      <c r="U27" s="17">
        <v>0.5252067044373816</v>
      </c>
      <c r="V27" s="114"/>
      <c r="W27" s="106"/>
      <c r="X27" s="142"/>
    </row>
    <row r="28" spans="1:24" x14ac:dyDescent="0.25">
      <c r="A28" s="27">
        <v>44047</v>
      </c>
      <c r="B28" s="27">
        <v>44076</v>
      </c>
      <c r="C28" s="13"/>
      <c r="D28" s="135">
        <v>462.1</v>
      </c>
      <c r="E28" s="135">
        <v>528.20000000000005</v>
      </c>
      <c r="F28" s="135">
        <v>528.20000000000005</v>
      </c>
      <c r="G28" s="154">
        <v>528.20000000000005</v>
      </c>
      <c r="H28" s="134"/>
      <c r="I28" s="135">
        <v>14790</v>
      </c>
      <c r="J28" s="135">
        <v>26481</v>
      </c>
      <c r="K28" s="135">
        <v>41271</v>
      </c>
      <c r="L28" s="77">
        <v>0.11226318400814737</v>
      </c>
      <c r="M28" s="136"/>
      <c r="N28" s="157">
        <v>6840.303628695</v>
      </c>
      <c r="O28" s="137">
        <v>16.574116519335611</v>
      </c>
      <c r="P28" s="138"/>
      <c r="Q28" s="139">
        <v>14588.583257595001</v>
      </c>
      <c r="R28" s="140">
        <v>35.348266961292438</v>
      </c>
      <c r="S28" s="141"/>
      <c r="T28" s="139">
        <v>7748.2796289000007</v>
      </c>
      <c r="U28" s="17">
        <v>0.53111940289788928</v>
      </c>
      <c r="V28" s="114"/>
      <c r="W28" s="106"/>
      <c r="X28" s="142"/>
    </row>
    <row r="29" spans="1:24" x14ac:dyDescent="0.25">
      <c r="A29" s="27">
        <v>44076</v>
      </c>
      <c r="B29" s="27">
        <v>44108</v>
      </c>
      <c r="C29" s="13"/>
      <c r="D29" s="135">
        <v>358.1</v>
      </c>
      <c r="E29" s="135">
        <v>370.3</v>
      </c>
      <c r="F29" s="135">
        <v>370.3</v>
      </c>
      <c r="G29" s="154">
        <v>528.20000000000005</v>
      </c>
      <c r="H29" s="134"/>
      <c r="I29" s="135">
        <v>12935</v>
      </c>
      <c r="J29" s="135">
        <v>24881</v>
      </c>
      <c r="K29" s="135">
        <v>37816</v>
      </c>
      <c r="L29" s="77">
        <v>0.13297213970654426</v>
      </c>
      <c r="M29" s="136"/>
      <c r="N29" s="157">
        <v>6256.4018752200009</v>
      </c>
      <c r="O29" s="137">
        <v>16.544324823408083</v>
      </c>
      <c r="P29" s="138"/>
      <c r="Q29" s="139">
        <v>11827.31169807</v>
      </c>
      <c r="R29" s="140">
        <v>31.275945890813411</v>
      </c>
      <c r="S29" s="141"/>
      <c r="T29" s="139">
        <v>5570.9098228499988</v>
      </c>
      <c r="U29" s="17">
        <v>0.47102080042069655</v>
      </c>
      <c r="V29" s="114"/>
      <c r="W29" s="106"/>
      <c r="X29" s="142"/>
    </row>
    <row r="30" spans="1:24" x14ac:dyDescent="0.25">
      <c r="A30" s="27">
        <v>44108</v>
      </c>
      <c r="B30" s="27">
        <v>44137</v>
      </c>
      <c r="C30" s="13"/>
      <c r="D30" s="135">
        <v>612.79999999999995</v>
      </c>
      <c r="E30" s="135">
        <v>448.9</v>
      </c>
      <c r="F30" s="135">
        <v>612.79999999999995</v>
      </c>
      <c r="G30" s="154">
        <v>612.79999999999995</v>
      </c>
      <c r="H30" s="134"/>
      <c r="I30" s="135">
        <v>11950</v>
      </c>
      <c r="J30" s="135">
        <v>23119</v>
      </c>
      <c r="K30" s="135">
        <v>35069</v>
      </c>
      <c r="L30" s="77">
        <v>8.2223391404819782E-2</v>
      </c>
      <c r="M30" s="136"/>
      <c r="N30" s="157">
        <v>5819.5570306049995</v>
      </c>
      <c r="O30" s="137">
        <v>16.594590751390115</v>
      </c>
      <c r="P30" s="138"/>
      <c r="Q30" s="139">
        <v>14255.290078604998</v>
      </c>
      <c r="R30" s="140">
        <v>40.649263105891237</v>
      </c>
      <c r="S30" s="141"/>
      <c r="T30" s="139">
        <v>8435.7330479999982</v>
      </c>
      <c r="U30" s="17">
        <v>0.59176158475096474</v>
      </c>
      <c r="V30" s="114"/>
      <c r="W30" s="106"/>
      <c r="X30" s="142"/>
    </row>
    <row r="31" spans="1:24" x14ac:dyDescent="0.25">
      <c r="A31" s="27">
        <v>44137</v>
      </c>
      <c r="B31" s="27">
        <v>44168</v>
      </c>
      <c r="C31" s="13"/>
      <c r="D31" s="135">
        <v>412.6</v>
      </c>
      <c r="E31" s="135">
        <v>450.1</v>
      </c>
      <c r="F31" s="135">
        <v>450.1</v>
      </c>
      <c r="G31" s="154">
        <v>612.79999999999995</v>
      </c>
      <c r="H31" s="134"/>
      <c r="I31" s="135">
        <v>12531</v>
      </c>
      <c r="J31" s="135">
        <v>21371</v>
      </c>
      <c r="K31" s="135">
        <v>33902</v>
      </c>
      <c r="L31" s="77">
        <v>0.10123795667868311</v>
      </c>
      <c r="M31" s="136"/>
      <c r="N31" s="157">
        <v>5689.8831036900001</v>
      </c>
      <c r="O31" s="137">
        <v>16.783325773376202</v>
      </c>
      <c r="P31" s="138"/>
      <c r="Q31" s="139">
        <v>12451.882467900001</v>
      </c>
      <c r="R31" s="140">
        <v>36.729049813875292</v>
      </c>
      <c r="S31" s="141"/>
      <c r="T31" s="139">
        <v>6761.9993642100007</v>
      </c>
      <c r="U31" s="17">
        <v>0.54305036862032041</v>
      </c>
      <c r="V31" s="114"/>
      <c r="W31" s="106"/>
      <c r="X31" s="142"/>
    </row>
    <row r="32" spans="1:24" ht="17.25" x14ac:dyDescent="0.4">
      <c r="A32" s="27"/>
      <c r="B32" s="27"/>
      <c r="C32" s="13"/>
      <c r="D32" s="14"/>
      <c r="E32" s="14"/>
      <c r="F32" s="14"/>
      <c r="G32" s="51"/>
      <c r="H32" s="51"/>
      <c r="I32" s="33"/>
      <c r="J32" s="33"/>
      <c r="K32" s="33"/>
      <c r="L32" s="78"/>
      <c r="M32" s="15"/>
      <c r="N32" s="86"/>
      <c r="O32" s="84"/>
      <c r="P32" s="30"/>
      <c r="Q32" s="60"/>
      <c r="R32" s="85"/>
      <c r="S32" s="16"/>
      <c r="T32" s="60"/>
      <c r="U32" s="61"/>
      <c r="W32" s="2"/>
      <c r="X32" s="73"/>
    </row>
    <row r="33" spans="1:24" x14ac:dyDescent="0.25">
      <c r="A33" s="18"/>
      <c r="B33" s="115" t="s">
        <v>123</v>
      </c>
      <c r="C33" s="253"/>
      <c r="D33" s="127">
        <v>328.71</v>
      </c>
      <c r="E33" s="127">
        <v>326.99</v>
      </c>
      <c r="F33" s="127">
        <v>344.42</v>
      </c>
      <c r="G33" s="127">
        <v>420.86</v>
      </c>
      <c r="H33" s="253"/>
      <c r="I33" s="127">
        <v>8372.2999999999993</v>
      </c>
      <c r="J33" s="127">
        <v>15278.3</v>
      </c>
      <c r="K33" s="127">
        <v>23650.6</v>
      </c>
      <c r="L33" s="118">
        <v>9.6925866035654173E-2</v>
      </c>
      <c r="M33" s="119"/>
      <c r="N33" s="120">
        <v>4174.3260357015943</v>
      </c>
      <c r="O33" s="255">
        <v>17.649979432663841</v>
      </c>
      <c r="P33" s="256"/>
      <c r="Q33" s="120">
        <v>9364.3221385283432</v>
      </c>
      <c r="R33" s="176">
        <v>39.594437936155288</v>
      </c>
      <c r="S33" s="124"/>
      <c r="T33" s="120">
        <v>5189.9961028267498</v>
      </c>
      <c r="U33" s="173">
        <v>0.55423083764634218</v>
      </c>
      <c r="V33" s="257"/>
      <c r="W33" s="127"/>
      <c r="X33" s="191"/>
    </row>
    <row r="34" spans="1:24" ht="6.75" customHeight="1" x14ac:dyDescent="0.25">
      <c r="A34" s="18"/>
      <c r="B34" s="181"/>
      <c r="C34" s="248"/>
      <c r="D34" s="248"/>
      <c r="E34" s="248"/>
      <c r="F34" s="248"/>
      <c r="G34" s="248"/>
      <c r="H34" s="248"/>
      <c r="I34" s="20"/>
      <c r="J34" s="20"/>
      <c r="K34" s="20"/>
      <c r="L34" s="182"/>
      <c r="M34" s="19"/>
      <c r="N34" s="35"/>
      <c r="O34" s="232"/>
      <c r="P34" s="238"/>
      <c r="Q34" s="35"/>
      <c r="R34" s="193"/>
      <c r="S34" s="22"/>
      <c r="T34" s="35"/>
      <c r="U34" s="183"/>
      <c r="V34" s="247"/>
      <c r="W34" s="20"/>
      <c r="X34" s="184"/>
    </row>
    <row r="35" spans="1:24" x14ac:dyDescent="0.25">
      <c r="B35" s="129" t="s">
        <v>73</v>
      </c>
      <c r="C35" s="249"/>
      <c r="D35" s="132">
        <v>612.79999999999995</v>
      </c>
      <c r="E35" s="132">
        <v>528.20000000000005</v>
      </c>
      <c r="F35" s="132">
        <v>612.79999999999995</v>
      </c>
      <c r="G35" s="132">
        <v>612.79999999999995</v>
      </c>
      <c r="H35" s="131"/>
      <c r="I35" s="131"/>
      <c r="J35" s="131"/>
      <c r="K35" s="249"/>
      <c r="L35" s="187">
        <v>0.13657112398906709</v>
      </c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132"/>
      <c r="X35" s="132"/>
    </row>
    <row r="37" spans="1:24" x14ac:dyDescent="0.25">
      <c r="A37" s="3" t="s">
        <v>85</v>
      </c>
      <c r="B37" t="s">
        <v>115</v>
      </c>
      <c r="K37" s="20"/>
      <c r="L37" s="21"/>
      <c r="N37" s="23"/>
    </row>
  </sheetData>
  <pageMargins left="0.7" right="0.7" top="0.75" bottom="0.75" header="0.3" footer="0.3"/>
  <pageSetup scale="56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249CA-AEFD-41C3-A2D7-85837C29741D}">
  <sheetPr>
    <tabColor rgb="FFC00000"/>
    <pageSetUpPr fitToPage="1"/>
  </sheetPr>
  <dimension ref="A1:X37"/>
  <sheetViews>
    <sheetView zoomScale="75" zoomScaleNormal="75" workbookViewId="0">
      <selection activeCell="A3" sqref="A3"/>
    </sheetView>
  </sheetViews>
  <sheetFormatPr defaultRowHeight="15" x14ac:dyDescent="0.25"/>
  <cols>
    <col min="1" max="1" width="17" customWidth="1"/>
    <col min="2" max="2" width="16.140625" customWidth="1"/>
    <col min="3" max="3" width="2.28515625" customWidth="1"/>
    <col min="4" max="4" width="10" customWidth="1"/>
    <col min="5" max="5" width="11.140625" customWidth="1"/>
    <col min="6" max="6" width="9.5703125" customWidth="1"/>
    <col min="7" max="7" width="10" customWidth="1"/>
    <col min="8" max="8" width="3.28515625" customWidth="1"/>
    <col min="9" max="10" width="11.7109375" customWidth="1"/>
    <col min="11" max="11" width="10.7109375" customWidth="1"/>
    <col min="12" max="12" width="9.85546875" customWidth="1"/>
    <col min="13" max="13" width="3" customWidth="1"/>
    <col min="14" max="14" width="11.42578125" customWidth="1"/>
    <col min="15" max="15" width="10.5703125" customWidth="1"/>
    <col min="16" max="16" width="2.5703125" customWidth="1"/>
    <col min="17" max="17" width="9.7109375" customWidth="1"/>
    <col min="18" max="18" width="9.140625" customWidth="1"/>
    <col min="19" max="19" width="2.42578125" customWidth="1"/>
    <col min="20" max="20" width="11.140625" bestFit="1" customWidth="1"/>
    <col min="21" max="21" width="8.42578125" bestFit="1" customWidth="1"/>
    <col min="22" max="22" width="3.140625" customWidth="1"/>
    <col min="23" max="23" width="10.140625" customWidth="1"/>
    <col min="24" max="24" width="10.85546875" customWidth="1"/>
  </cols>
  <sheetData>
    <row r="1" spans="1:24" x14ac:dyDescent="0.25">
      <c r="X1" s="6" t="s">
        <v>99</v>
      </c>
    </row>
    <row r="2" spans="1:24" x14ac:dyDescent="0.25">
      <c r="X2" s="6" t="s">
        <v>100</v>
      </c>
    </row>
    <row r="3" spans="1:24" x14ac:dyDescent="0.25">
      <c r="X3" s="6" t="s">
        <v>113</v>
      </c>
    </row>
    <row r="4" spans="1:24" x14ac:dyDescent="0.25">
      <c r="X4" s="109" t="s">
        <v>165</v>
      </c>
    </row>
    <row r="5" spans="1:24" x14ac:dyDescent="0.25">
      <c r="X5" s="109" t="s">
        <v>101</v>
      </c>
    </row>
    <row r="6" spans="1:24" x14ac:dyDescent="0.25">
      <c r="X6" s="6" t="s">
        <v>141</v>
      </c>
    </row>
    <row r="7" spans="1:24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x14ac:dyDescent="0.25">
      <c r="A8" s="1" t="s">
        <v>56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x14ac:dyDescent="0.25">
      <c r="B9" s="6" t="s">
        <v>66</v>
      </c>
      <c r="C9" s="3"/>
      <c r="D9" s="7" t="s">
        <v>79</v>
      </c>
      <c r="E9" s="7"/>
      <c r="F9" s="7"/>
    </row>
    <row r="10" spans="1:24" x14ac:dyDescent="0.25">
      <c r="B10" s="6" t="s">
        <v>32</v>
      </c>
      <c r="D10" t="s">
        <v>57</v>
      </c>
    </row>
    <row r="11" spans="1:24" x14ac:dyDescent="0.25">
      <c r="B11" s="6" t="s">
        <v>67</v>
      </c>
      <c r="D11" s="26">
        <v>56</v>
      </c>
      <c r="E11" s="26"/>
      <c r="F11" s="26"/>
      <c r="G11" s="26"/>
      <c r="H11" s="26"/>
      <c r="I11" s="26"/>
      <c r="J11" s="26"/>
    </row>
    <row r="12" spans="1:24" x14ac:dyDescent="0.25">
      <c r="B12" s="6" t="s">
        <v>68</v>
      </c>
      <c r="D12" s="26" t="s">
        <v>81</v>
      </c>
      <c r="E12" s="26"/>
      <c r="F12" s="26"/>
      <c r="G12" s="26"/>
      <c r="H12" s="26"/>
      <c r="I12" s="26"/>
      <c r="J12" s="26"/>
    </row>
    <row r="13" spans="1:24" x14ac:dyDescent="0.25">
      <c r="B13" s="6" t="s">
        <v>1</v>
      </c>
      <c r="D13" s="26">
        <v>10</v>
      </c>
      <c r="E13" s="26"/>
      <c r="F13" s="26"/>
      <c r="G13" s="26"/>
      <c r="H13" s="26"/>
      <c r="I13" s="26"/>
      <c r="J13" s="26"/>
    </row>
    <row r="14" spans="1:24" x14ac:dyDescent="0.25">
      <c r="B14" s="6" t="s">
        <v>2</v>
      </c>
      <c r="D14" s="26">
        <v>250</v>
      </c>
      <c r="E14" s="26"/>
      <c r="F14" s="26"/>
      <c r="G14" s="26"/>
      <c r="H14" s="26"/>
      <c r="I14" s="26"/>
      <c r="J14" s="26"/>
    </row>
    <row r="15" spans="1:24" x14ac:dyDescent="0.25">
      <c r="B15" s="6" t="s">
        <v>69</v>
      </c>
      <c r="D15" s="26">
        <v>1083</v>
      </c>
      <c r="E15" s="26"/>
      <c r="F15" s="26"/>
      <c r="G15" s="26"/>
      <c r="H15" s="26"/>
      <c r="I15" s="26"/>
      <c r="J15" s="26"/>
    </row>
    <row r="16" spans="1:24" x14ac:dyDescent="0.25">
      <c r="B16" s="6" t="s">
        <v>70</v>
      </c>
      <c r="C16" s="2"/>
      <c r="D16" s="28" t="s">
        <v>117</v>
      </c>
      <c r="E16" s="28"/>
      <c r="F16" s="28"/>
      <c r="G16" s="28"/>
      <c r="H16" s="28"/>
      <c r="I16" s="28"/>
      <c r="J16" s="28"/>
      <c r="K16" s="2"/>
      <c r="L16" s="2"/>
      <c r="M16" s="2"/>
      <c r="N16" s="2"/>
      <c r="O16" s="2"/>
      <c r="P16" s="2"/>
    </row>
    <row r="17" spans="1:24" x14ac:dyDescent="0.25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/>
      <c r="P17" s="4"/>
    </row>
    <row r="18" spans="1:24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24" x14ac:dyDescent="0.25">
      <c r="B19" s="8"/>
      <c r="D19" s="3"/>
      <c r="E19" s="3"/>
      <c r="F19" s="3"/>
      <c r="G19" s="3"/>
      <c r="H19" s="3"/>
      <c r="I19" s="3"/>
      <c r="J19" s="3"/>
      <c r="L19" s="3" t="s">
        <v>33</v>
      </c>
      <c r="W19" s="3"/>
    </row>
    <row r="20" spans="1:24" ht="15.75" thickBot="1" x14ac:dyDescent="0.3">
      <c r="A20" s="9" t="s">
        <v>21</v>
      </c>
      <c r="B20" s="10"/>
      <c r="D20" s="3" t="s">
        <v>86</v>
      </c>
      <c r="E20" s="3" t="s">
        <v>87</v>
      </c>
      <c r="F20" s="3" t="s">
        <v>65</v>
      </c>
      <c r="G20" s="3" t="s">
        <v>83</v>
      </c>
      <c r="H20" s="3"/>
      <c r="I20" s="3" t="s">
        <v>86</v>
      </c>
      <c r="J20" s="3" t="s">
        <v>87</v>
      </c>
      <c r="K20" s="3" t="s">
        <v>20</v>
      </c>
      <c r="L20" s="3" t="s">
        <v>24</v>
      </c>
      <c r="N20" s="10" t="s">
        <v>78</v>
      </c>
      <c r="O20" s="10"/>
      <c r="Q20" s="10" t="s">
        <v>89</v>
      </c>
      <c r="R20" s="10"/>
      <c r="W20" s="50" t="s">
        <v>84</v>
      </c>
      <c r="X20" s="10"/>
    </row>
    <row r="21" spans="1:24" x14ac:dyDescent="0.25">
      <c r="A21" s="11" t="s">
        <v>25</v>
      </c>
      <c r="B21" s="11" t="s">
        <v>26</v>
      </c>
      <c r="C21" s="11"/>
      <c r="D21" s="11" t="s">
        <v>27</v>
      </c>
      <c r="E21" s="11" t="s">
        <v>27</v>
      </c>
      <c r="F21" s="11" t="s">
        <v>27</v>
      </c>
      <c r="G21" s="11" t="s">
        <v>27</v>
      </c>
      <c r="H21" s="11"/>
      <c r="I21" s="11" t="s">
        <v>28</v>
      </c>
      <c r="J21" s="11" t="s">
        <v>28</v>
      </c>
      <c r="K21" s="11" t="s">
        <v>28</v>
      </c>
      <c r="L21" s="12" t="s">
        <v>29</v>
      </c>
      <c r="M21" s="11"/>
      <c r="N21" s="11" t="s">
        <v>77</v>
      </c>
      <c r="O21" s="11" t="s">
        <v>71</v>
      </c>
      <c r="P21" s="11"/>
      <c r="Q21" s="11" t="s">
        <v>76</v>
      </c>
      <c r="R21" s="11" t="s">
        <v>71</v>
      </c>
      <c r="S21" s="11"/>
      <c r="T21" s="11" t="s">
        <v>30</v>
      </c>
      <c r="U21" s="11" t="s">
        <v>31</v>
      </c>
      <c r="W21" s="2" t="s">
        <v>74</v>
      </c>
      <c r="X21" s="12" t="s">
        <v>75</v>
      </c>
    </row>
    <row r="22" spans="1:24" x14ac:dyDescent="0.25">
      <c r="A22" s="27">
        <v>43880</v>
      </c>
      <c r="B22" s="27">
        <v>43893</v>
      </c>
      <c r="C22" s="13"/>
      <c r="D22" s="135">
        <v>35.799999999999997</v>
      </c>
      <c r="E22" s="135">
        <v>90.4</v>
      </c>
      <c r="F22" s="135">
        <v>90.4</v>
      </c>
      <c r="G22" s="154">
        <v>90.4</v>
      </c>
      <c r="H22" s="134"/>
      <c r="I22" s="135">
        <v>114</v>
      </c>
      <c r="J22" s="135">
        <v>451</v>
      </c>
      <c r="K22" s="135">
        <v>565</v>
      </c>
      <c r="L22" s="77">
        <v>2.003205128205128E-2</v>
      </c>
      <c r="M22" s="136"/>
      <c r="N22" s="157">
        <v>374.73568267500002</v>
      </c>
      <c r="O22" s="137">
        <v>66.324899588495583</v>
      </c>
      <c r="P22" s="138"/>
      <c r="Q22" s="139">
        <v>1451.416637865</v>
      </c>
      <c r="R22" s="140">
        <v>256.88790050707968</v>
      </c>
      <c r="S22" s="141"/>
      <c r="T22" s="139">
        <v>1076.6809551900001</v>
      </c>
      <c r="U22" s="17">
        <v>0.74181384386896143</v>
      </c>
      <c r="V22" s="114"/>
      <c r="W22" s="106"/>
      <c r="X22" s="142"/>
    </row>
    <row r="23" spans="1:24" x14ac:dyDescent="0.25">
      <c r="A23" s="27">
        <v>43893</v>
      </c>
      <c r="B23" s="27">
        <v>43922</v>
      </c>
      <c r="C23" s="13"/>
      <c r="D23" s="135">
        <v>224.1</v>
      </c>
      <c r="E23" s="135">
        <v>246.9</v>
      </c>
      <c r="F23" s="135">
        <v>246.9</v>
      </c>
      <c r="G23" s="154">
        <v>246.9</v>
      </c>
      <c r="H23" s="134"/>
      <c r="I23" s="135">
        <v>3952</v>
      </c>
      <c r="J23" s="135">
        <v>7727</v>
      </c>
      <c r="K23" s="135">
        <v>11679</v>
      </c>
      <c r="L23" s="77">
        <v>6.7963436264856639E-2</v>
      </c>
      <c r="M23" s="136"/>
      <c r="N23" s="157">
        <v>2374.3325728649997</v>
      </c>
      <c r="O23" s="137">
        <v>20.329930412406881</v>
      </c>
      <c r="P23" s="138"/>
      <c r="Q23" s="139">
        <v>6160.8232052849999</v>
      </c>
      <c r="R23" s="140">
        <v>52.751290395453374</v>
      </c>
      <c r="S23" s="141"/>
      <c r="T23" s="139">
        <v>3786.4906324200001</v>
      </c>
      <c r="U23" s="17">
        <v>0.61460790323796299</v>
      </c>
      <c r="V23" s="114"/>
      <c r="W23" s="106"/>
      <c r="X23" s="142"/>
    </row>
    <row r="24" spans="1:24" x14ac:dyDescent="0.25">
      <c r="A24" s="27">
        <v>43922</v>
      </c>
      <c r="B24" s="27">
        <v>43955</v>
      </c>
      <c r="C24" s="13"/>
      <c r="D24" s="135">
        <v>181.5</v>
      </c>
      <c r="E24" s="135">
        <v>182.6</v>
      </c>
      <c r="F24" s="135">
        <v>182.6</v>
      </c>
      <c r="G24" s="154">
        <v>246.9</v>
      </c>
      <c r="H24" s="134"/>
      <c r="I24" s="135">
        <v>3343</v>
      </c>
      <c r="J24" s="135">
        <v>7787</v>
      </c>
      <c r="K24" s="135">
        <v>11130</v>
      </c>
      <c r="L24" s="77">
        <v>7.6960735503999469E-2</v>
      </c>
      <c r="M24" s="136"/>
      <c r="N24" s="157">
        <v>2253.930823875</v>
      </c>
      <c r="O24" s="137">
        <v>20.250950798517518</v>
      </c>
      <c r="P24" s="138"/>
      <c r="Q24" s="139">
        <v>5166.5783306024996</v>
      </c>
      <c r="R24" s="140">
        <v>46.420290481603772</v>
      </c>
      <c r="S24" s="141"/>
      <c r="T24" s="139">
        <v>2912.6475067274996</v>
      </c>
      <c r="U24" s="17">
        <v>0.56374786567647794</v>
      </c>
      <c r="V24" s="114"/>
      <c r="W24" s="106"/>
      <c r="X24" s="142"/>
    </row>
    <row r="25" spans="1:24" x14ac:dyDescent="0.25">
      <c r="A25" s="27">
        <v>43955</v>
      </c>
      <c r="B25" s="27">
        <v>43985</v>
      </c>
      <c r="C25" s="13"/>
      <c r="D25" s="135">
        <v>264.3</v>
      </c>
      <c r="E25" s="135">
        <v>221.9</v>
      </c>
      <c r="F25" s="135">
        <v>264.3</v>
      </c>
      <c r="G25" s="154">
        <v>264.3</v>
      </c>
      <c r="H25" s="134"/>
      <c r="I25" s="135">
        <v>6091</v>
      </c>
      <c r="J25" s="135">
        <v>10984</v>
      </c>
      <c r="K25" s="135">
        <v>17075</v>
      </c>
      <c r="L25" s="77">
        <v>8.972863328708959E-2</v>
      </c>
      <c r="M25" s="136"/>
      <c r="N25" s="157">
        <v>3388.7282361000002</v>
      </c>
      <c r="O25" s="137">
        <v>19.846139010834555</v>
      </c>
      <c r="P25" s="138"/>
      <c r="Q25" s="139">
        <v>7229.7265829099997</v>
      </c>
      <c r="R25" s="140">
        <v>42.341004877950219</v>
      </c>
      <c r="S25" s="141"/>
      <c r="T25" s="139">
        <v>3840.9983468099995</v>
      </c>
      <c r="U25" s="17">
        <v>0.5312785072522036</v>
      </c>
      <c r="V25" s="114"/>
      <c r="W25" s="106"/>
      <c r="X25" s="142"/>
    </row>
    <row r="26" spans="1:24" x14ac:dyDescent="0.25">
      <c r="A26" s="27">
        <v>43985</v>
      </c>
      <c r="B26" s="27">
        <v>44017</v>
      </c>
      <c r="C26" s="13"/>
      <c r="D26" s="135">
        <v>304.10000000000002</v>
      </c>
      <c r="E26" s="135">
        <v>381.7</v>
      </c>
      <c r="F26" s="135">
        <v>381.7</v>
      </c>
      <c r="G26" s="154">
        <v>381.7</v>
      </c>
      <c r="H26" s="134"/>
      <c r="I26" s="135">
        <v>10044</v>
      </c>
      <c r="J26" s="135">
        <v>19562</v>
      </c>
      <c r="K26" s="135">
        <v>29606</v>
      </c>
      <c r="L26" s="77">
        <v>0.1009941817308532</v>
      </c>
      <c r="M26" s="136"/>
      <c r="N26" s="157">
        <v>5652.4360436709358</v>
      </c>
      <c r="O26" s="137">
        <v>19.092197675035251</v>
      </c>
      <c r="P26" s="138"/>
      <c r="Q26" s="139">
        <v>11194.610019417189</v>
      </c>
      <c r="R26" s="140">
        <v>37.811963856708736</v>
      </c>
      <c r="S26" s="141"/>
      <c r="T26" s="139">
        <v>5542.1739757462528</v>
      </c>
      <c r="U26" s="17">
        <v>0.4950752162097013</v>
      </c>
      <c r="V26" s="114"/>
      <c r="W26" s="106"/>
      <c r="X26" s="142"/>
    </row>
    <row r="27" spans="1:24" x14ac:dyDescent="0.25">
      <c r="A27" s="27">
        <v>44017</v>
      </c>
      <c r="B27" s="27">
        <v>44047</v>
      </c>
      <c r="C27" s="13"/>
      <c r="D27" s="135">
        <v>285.5</v>
      </c>
      <c r="E27" s="135">
        <v>378.1</v>
      </c>
      <c r="F27" s="135">
        <v>378.1</v>
      </c>
      <c r="G27" s="154">
        <v>381.7</v>
      </c>
      <c r="H27" s="134"/>
      <c r="I27" s="135">
        <v>11448</v>
      </c>
      <c r="J27" s="135">
        <v>21403</v>
      </c>
      <c r="K27" s="135">
        <v>32851</v>
      </c>
      <c r="L27" s="77">
        <v>0.12067280848687884</v>
      </c>
      <c r="M27" s="136"/>
      <c r="N27" s="157">
        <v>5483.2450855950001</v>
      </c>
      <c r="O27" s="137">
        <v>16.691257756521871</v>
      </c>
      <c r="P27" s="138"/>
      <c r="Q27" s="139">
        <v>10608.037481775002</v>
      </c>
      <c r="R27" s="140">
        <v>32.291368548217712</v>
      </c>
      <c r="S27" s="141"/>
      <c r="T27" s="139">
        <v>5124.7923961800016</v>
      </c>
      <c r="U27" s="17">
        <v>0.48310466521112727</v>
      </c>
      <c r="V27" s="114"/>
      <c r="W27" s="106"/>
      <c r="X27" s="142"/>
    </row>
    <row r="28" spans="1:24" x14ac:dyDescent="0.25">
      <c r="A28" s="27">
        <v>44047</v>
      </c>
      <c r="B28" s="27">
        <v>44076</v>
      </c>
      <c r="C28" s="13"/>
      <c r="D28" s="135">
        <v>361.1</v>
      </c>
      <c r="E28" s="135">
        <v>465.3</v>
      </c>
      <c r="F28" s="135">
        <v>465.3</v>
      </c>
      <c r="G28" s="154">
        <v>465.3</v>
      </c>
      <c r="H28" s="134"/>
      <c r="I28" s="135">
        <v>13342</v>
      </c>
      <c r="J28" s="135">
        <v>23192</v>
      </c>
      <c r="K28" s="135">
        <v>36534</v>
      </c>
      <c r="L28" s="77">
        <v>0.11281190481483951</v>
      </c>
      <c r="M28" s="136"/>
      <c r="N28" s="157">
        <v>6101.0131032300005</v>
      </c>
      <c r="O28" s="137">
        <v>16.699548648464447</v>
      </c>
      <c r="P28" s="138"/>
      <c r="Q28" s="139">
        <v>12529.771399950001</v>
      </c>
      <c r="R28" s="140">
        <v>34.296193682460171</v>
      </c>
      <c r="S28" s="141"/>
      <c r="T28" s="139">
        <v>6428.7582967200005</v>
      </c>
      <c r="U28" s="17">
        <v>0.51307865814261011</v>
      </c>
      <c r="V28" s="114"/>
      <c r="W28" s="106"/>
      <c r="X28" s="142"/>
    </row>
    <row r="29" spans="1:24" x14ac:dyDescent="0.25">
      <c r="A29" s="27">
        <v>44076</v>
      </c>
      <c r="B29" s="27">
        <v>44108</v>
      </c>
      <c r="C29" s="13"/>
      <c r="D29" s="135">
        <v>467.1</v>
      </c>
      <c r="E29" s="135">
        <v>424.3</v>
      </c>
      <c r="F29" s="135">
        <v>467.1</v>
      </c>
      <c r="G29" s="154">
        <v>467.1</v>
      </c>
      <c r="H29" s="134"/>
      <c r="I29" s="135">
        <v>14736</v>
      </c>
      <c r="J29" s="135">
        <v>27720</v>
      </c>
      <c r="K29" s="135">
        <v>42456</v>
      </c>
      <c r="L29" s="77">
        <v>0.11834992506957824</v>
      </c>
      <c r="M29" s="136"/>
      <c r="N29" s="157">
        <v>7001.9594041200007</v>
      </c>
      <c r="O29" s="137">
        <v>16.492272951102319</v>
      </c>
      <c r="P29" s="138"/>
      <c r="Q29" s="139">
        <v>13858.593571379999</v>
      </c>
      <c r="R29" s="140">
        <v>32.642249791266245</v>
      </c>
      <c r="S29" s="141"/>
      <c r="T29" s="139">
        <v>6856.6341672599983</v>
      </c>
      <c r="U29" s="17">
        <v>0.4947568547951316</v>
      </c>
      <c r="V29" s="114"/>
      <c r="W29" s="106"/>
      <c r="X29" s="142"/>
    </row>
    <row r="30" spans="1:24" x14ac:dyDescent="0.25">
      <c r="A30" s="27">
        <v>44108</v>
      </c>
      <c r="B30" s="27">
        <v>44137</v>
      </c>
      <c r="C30" s="13"/>
      <c r="D30" s="135">
        <v>344.8</v>
      </c>
      <c r="E30" s="135">
        <v>528</v>
      </c>
      <c r="F30" s="135">
        <v>528</v>
      </c>
      <c r="G30" s="154">
        <v>528</v>
      </c>
      <c r="H30" s="134"/>
      <c r="I30" s="135">
        <v>13369</v>
      </c>
      <c r="J30" s="135">
        <v>23290</v>
      </c>
      <c r="K30" s="135">
        <v>36659</v>
      </c>
      <c r="L30" s="77">
        <v>9.975563827934518E-2</v>
      </c>
      <c r="M30" s="136"/>
      <c r="N30" s="157">
        <v>6119.8944290550007</v>
      </c>
      <c r="O30" s="137">
        <v>16.69411175715377</v>
      </c>
      <c r="P30" s="138"/>
      <c r="Q30" s="139">
        <v>12977.421702345002</v>
      </c>
      <c r="R30" s="140">
        <v>35.400370174704712</v>
      </c>
      <c r="S30" s="141"/>
      <c r="T30" s="139">
        <v>6857.5272732900012</v>
      </c>
      <c r="U30" s="17">
        <v>0.52841985338665964</v>
      </c>
      <c r="V30" s="114"/>
      <c r="W30" s="106"/>
      <c r="X30" s="142"/>
    </row>
    <row r="31" spans="1:24" x14ac:dyDescent="0.25">
      <c r="A31" s="27">
        <v>44137</v>
      </c>
      <c r="B31" s="27">
        <v>44168</v>
      </c>
      <c r="C31" s="13"/>
      <c r="D31" s="135">
        <v>555.9</v>
      </c>
      <c r="E31" s="135">
        <v>409.4</v>
      </c>
      <c r="F31" s="135">
        <v>555.9</v>
      </c>
      <c r="G31" s="154">
        <v>555.9</v>
      </c>
      <c r="H31" s="134"/>
      <c r="I31" s="135">
        <v>13400</v>
      </c>
      <c r="J31" s="135">
        <v>22804</v>
      </c>
      <c r="K31" s="135">
        <v>36204</v>
      </c>
      <c r="L31" s="77">
        <v>8.7536050229502879E-2</v>
      </c>
      <c r="M31" s="136"/>
      <c r="N31" s="157">
        <v>6058.3983391800002</v>
      </c>
      <c r="O31" s="137">
        <v>16.734057947132914</v>
      </c>
      <c r="P31" s="138"/>
      <c r="Q31" s="139">
        <v>13588.027260179999</v>
      </c>
      <c r="R31" s="140">
        <v>37.531839741962209</v>
      </c>
      <c r="S31" s="141"/>
      <c r="T31" s="139">
        <v>7529.6289209999986</v>
      </c>
      <c r="U31" s="17">
        <v>0.5541370190701439</v>
      </c>
      <c r="V31" s="114"/>
      <c r="W31" s="106"/>
      <c r="X31" s="142"/>
    </row>
    <row r="32" spans="1:24" ht="17.25" x14ac:dyDescent="0.4">
      <c r="A32" s="27"/>
      <c r="B32" s="27"/>
      <c r="C32" s="13"/>
      <c r="D32" s="14"/>
      <c r="E32" s="14"/>
      <c r="F32" s="14"/>
      <c r="G32" s="51"/>
      <c r="H32" s="51"/>
      <c r="I32" s="33"/>
      <c r="J32" s="33"/>
      <c r="K32" s="33"/>
      <c r="L32" s="78"/>
      <c r="M32" s="15"/>
      <c r="N32" s="86"/>
      <c r="O32" s="84"/>
      <c r="P32" s="30"/>
      <c r="Q32" s="60"/>
      <c r="R32" s="85"/>
      <c r="S32" s="16"/>
      <c r="T32" s="60"/>
      <c r="U32" s="61"/>
      <c r="W32" s="2"/>
      <c r="X32" s="73"/>
    </row>
    <row r="33" spans="1:24" x14ac:dyDescent="0.25">
      <c r="A33" s="18"/>
      <c r="B33" s="115" t="s">
        <v>123</v>
      </c>
      <c r="C33" s="253"/>
      <c r="D33" s="127">
        <v>302.42</v>
      </c>
      <c r="E33" s="127">
        <v>332.86</v>
      </c>
      <c r="F33" s="127">
        <v>356.03000000000003</v>
      </c>
      <c r="G33" s="127">
        <v>362.82000000000005</v>
      </c>
      <c r="H33" s="253"/>
      <c r="I33" s="127">
        <v>8983.9</v>
      </c>
      <c r="J33" s="127">
        <v>16492</v>
      </c>
      <c r="K33" s="127">
        <v>25475.9</v>
      </c>
      <c r="L33" s="118">
        <v>8.9480536494899482E-2</v>
      </c>
      <c r="M33" s="119"/>
      <c r="N33" s="120">
        <v>4480.8673720365932</v>
      </c>
      <c r="O33" s="255">
        <v>17.588651910380371</v>
      </c>
      <c r="P33" s="256"/>
      <c r="Q33" s="120">
        <v>9476.500619170969</v>
      </c>
      <c r="R33" s="176">
        <v>37.19790319152991</v>
      </c>
      <c r="S33" s="124"/>
      <c r="T33" s="120">
        <v>4995.6332471343749</v>
      </c>
      <c r="U33" s="173">
        <v>0.5271601245958033</v>
      </c>
      <c r="V33" s="257"/>
      <c r="W33" s="127"/>
      <c r="X33" s="191"/>
    </row>
    <row r="34" spans="1:24" ht="6.75" customHeight="1" x14ac:dyDescent="0.25">
      <c r="A34" s="18"/>
      <c r="B34" s="181"/>
      <c r="C34" s="248"/>
      <c r="D34" s="248"/>
      <c r="E34" s="248"/>
      <c r="F34" s="248"/>
      <c r="G34" s="248"/>
      <c r="H34" s="248"/>
      <c r="I34" s="20"/>
      <c r="J34" s="20"/>
      <c r="K34" s="20"/>
      <c r="L34" s="182"/>
      <c r="M34" s="19"/>
      <c r="N34" s="35"/>
      <c r="O34" s="232"/>
      <c r="P34" s="238"/>
      <c r="Q34" s="35"/>
      <c r="R34" s="193"/>
      <c r="S34" s="22"/>
      <c r="T34" s="35"/>
      <c r="U34" s="183"/>
      <c r="V34" s="247"/>
      <c r="W34" s="20"/>
      <c r="X34" s="184"/>
    </row>
    <row r="35" spans="1:24" x14ac:dyDescent="0.25">
      <c r="B35" s="129" t="s">
        <v>73</v>
      </c>
      <c r="C35" s="249"/>
      <c r="D35" s="132">
        <v>555.9</v>
      </c>
      <c r="E35" s="132">
        <v>528</v>
      </c>
      <c r="F35" s="132">
        <v>555.9</v>
      </c>
      <c r="G35" s="132">
        <v>555.9</v>
      </c>
      <c r="H35" s="131"/>
      <c r="I35" s="131"/>
      <c r="J35" s="131"/>
      <c r="K35" s="249"/>
      <c r="L35" s="187">
        <v>0.12067280848687884</v>
      </c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132"/>
      <c r="X35" s="132"/>
    </row>
    <row r="37" spans="1:24" x14ac:dyDescent="0.25">
      <c r="A37" s="3" t="s">
        <v>85</v>
      </c>
      <c r="B37" t="s">
        <v>115</v>
      </c>
      <c r="K37" s="20"/>
      <c r="L37" s="21"/>
      <c r="N37" s="23"/>
    </row>
  </sheetData>
  <pageMargins left="0.7" right="0.7" top="0.75" bottom="0.75" header="0.3" footer="0.3"/>
  <pageSetup scale="56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D3CC-2241-449B-819C-9720E4DA95E4}">
  <sheetPr>
    <tabColor rgb="FFC00000"/>
    <pageSetUpPr fitToPage="1"/>
  </sheetPr>
  <dimension ref="A1:X36"/>
  <sheetViews>
    <sheetView zoomScale="75" zoomScaleNormal="75" workbookViewId="0">
      <selection activeCell="A3" sqref="A3"/>
    </sheetView>
  </sheetViews>
  <sheetFormatPr defaultRowHeight="15" x14ac:dyDescent="0.25"/>
  <cols>
    <col min="1" max="1" width="17" customWidth="1"/>
    <col min="2" max="2" width="16.140625" customWidth="1"/>
    <col min="3" max="3" width="2.28515625" customWidth="1"/>
    <col min="4" max="4" width="10" customWidth="1"/>
    <col min="5" max="5" width="11.140625" customWidth="1"/>
    <col min="6" max="6" width="9.5703125" customWidth="1"/>
    <col min="7" max="7" width="10" customWidth="1"/>
    <col min="8" max="8" width="3.28515625" customWidth="1"/>
    <col min="9" max="10" width="11.7109375" customWidth="1"/>
    <col min="11" max="11" width="10.7109375" customWidth="1"/>
    <col min="12" max="12" width="9.85546875" customWidth="1"/>
    <col min="13" max="13" width="3" customWidth="1"/>
    <col min="14" max="14" width="11.42578125" customWidth="1"/>
    <col min="15" max="15" width="10.5703125" customWidth="1"/>
    <col min="16" max="16" width="2.5703125" customWidth="1"/>
    <col min="17" max="17" width="9.7109375" customWidth="1"/>
    <col min="18" max="18" width="9.140625" customWidth="1"/>
    <col min="19" max="19" width="2.42578125" customWidth="1"/>
    <col min="20" max="20" width="11.140625" bestFit="1" customWidth="1"/>
    <col min="21" max="21" width="8.42578125" bestFit="1" customWidth="1"/>
    <col min="22" max="22" width="3.140625" customWidth="1"/>
    <col min="23" max="23" width="10.140625" customWidth="1"/>
    <col min="24" max="24" width="10.85546875" customWidth="1"/>
  </cols>
  <sheetData>
    <row r="1" spans="1:24" x14ac:dyDescent="0.25">
      <c r="X1" s="6" t="s">
        <v>99</v>
      </c>
    </row>
    <row r="2" spans="1:24" x14ac:dyDescent="0.25">
      <c r="X2" s="6" t="s">
        <v>100</v>
      </c>
    </row>
    <row r="3" spans="1:24" x14ac:dyDescent="0.25">
      <c r="X3" s="6" t="s">
        <v>113</v>
      </c>
    </row>
    <row r="4" spans="1:24" x14ac:dyDescent="0.25">
      <c r="X4" s="109" t="s">
        <v>165</v>
      </c>
    </row>
    <row r="5" spans="1:24" x14ac:dyDescent="0.25">
      <c r="X5" s="109" t="s">
        <v>101</v>
      </c>
    </row>
    <row r="6" spans="1:24" x14ac:dyDescent="0.25">
      <c r="X6" s="6" t="s">
        <v>140</v>
      </c>
    </row>
    <row r="7" spans="1:24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x14ac:dyDescent="0.25">
      <c r="A8" s="1" t="s">
        <v>58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x14ac:dyDescent="0.25">
      <c r="B9" s="6" t="s">
        <v>66</v>
      </c>
      <c r="C9" s="3"/>
      <c r="D9" s="7" t="s">
        <v>79</v>
      </c>
      <c r="E9" s="7"/>
      <c r="F9" s="7"/>
    </row>
    <row r="10" spans="1:24" x14ac:dyDescent="0.25">
      <c r="B10" s="6" t="s">
        <v>32</v>
      </c>
      <c r="D10" t="s">
        <v>59</v>
      </c>
    </row>
    <row r="11" spans="1:24" x14ac:dyDescent="0.25">
      <c r="B11" s="6" t="s">
        <v>67</v>
      </c>
      <c r="D11" s="26">
        <v>56</v>
      </c>
      <c r="E11" s="26"/>
      <c r="F11" s="26"/>
      <c r="G11" s="26"/>
      <c r="H11" s="26"/>
      <c r="I11" s="26"/>
      <c r="J11" s="26"/>
    </row>
    <row r="12" spans="1:24" x14ac:dyDescent="0.25">
      <c r="B12" s="6" t="s">
        <v>68</v>
      </c>
      <c r="D12" s="26" t="s">
        <v>81</v>
      </c>
      <c r="E12" s="26"/>
      <c r="F12" s="26"/>
      <c r="G12" s="26"/>
      <c r="H12" s="26"/>
      <c r="I12" s="26"/>
      <c r="J12" s="26"/>
    </row>
    <row r="13" spans="1:24" x14ac:dyDescent="0.25">
      <c r="B13" s="6" t="s">
        <v>1</v>
      </c>
      <c r="D13" s="26">
        <v>8</v>
      </c>
      <c r="E13" s="26"/>
      <c r="F13" s="26"/>
      <c r="G13" s="26"/>
      <c r="H13" s="26"/>
      <c r="I13" s="26"/>
      <c r="J13" s="26"/>
    </row>
    <row r="14" spans="1:24" x14ac:dyDescent="0.25">
      <c r="B14" s="6" t="s">
        <v>2</v>
      </c>
      <c r="D14" s="26">
        <v>250</v>
      </c>
      <c r="E14" s="26"/>
      <c r="F14" s="26"/>
      <c r="G14" s="26"/>
      <c r="H14" s="26"/>
      <c r="I14" s="26"/>
      <c r="J14" s="26"/>
    </row>
    <row r="15" spans="1:24" x14ac:dyDescent="0.25">
      <c r="B15" s="6" t="s">
        <v>69</v>
      </c>
      <c r="D15" s="26">
        <v>866</v>
      </c>
      <c r="E15" s="26"/>
      <c r="F15" s="26"/>
      <c r="G15" s="26"/>
      <c r="H15" s="26"/>
      <c r="I15" s="26"/>
      <c r="J15" s="26"/>
    </row>
    <row r="16" spans="1:24" x14ac:dyDescent="0.25">
      <c r="B16" s="6" t="s">
        <v>70</v>
      </c>
      <c r="C16" s="2"/>
      <c r="D16" s="28" t="s">
        <v>128</v>
      </c>
      <c r="E16" s="28"/>
      <c r="F16" s="28"/>
      <c r="G16" s="28"/>
      <c r="H16" s="28"/>
      <c r="I16" s="28"/>
      <c r="J16" s="28"/>
      <c r="K16" s="2"/>
      <c r="L16" s="2"/>
      <c r="M16" s="2"/>
      <c r="N16" s="2"/>
      <c r="O16" s="2"/>
      <c r="P16" s="2"/>
    </row>
    <row r="17" spans="1:24" x14ac:dyDescent="0.25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/>
      <c r="P17" s="4"/>
    </row>
    <row r="18" spans="1:24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24" x14ac:dyDescent="0.25">
      <c r="B19" s="8"/>
      <c r="D19" s="3"/>
      <c r="E19" s="3"/>
      <c r="F19" s="3"/>
      <c r="G19" s="3"/>
      <c r="H19" s="3"/>
      <c r="I19" s="3"/>
      <c r="J19" s="3"/>
      <c r="L19" s="3" t="s">
        <v>33</v>
      </c>
      <c r="W19" s="3"/>
    </row>
    <row r="20" spans="1:24" ht="15.75" thickBot="1" x14ac:dyDescent="0.3">
      <c r="A20" s="9" t="s">
        <v>21</v>
      </c>
      <c r="B20" s="10"/>
      <c r="D20" s="3" t="s">
        <v>86</v>
      </c>
      <c r="E20" s="3" t="s">
        <v>87</v>
      </c>
      <c r="F20" s="3" t="s">
        <v>65</v>
      </c>
      <c r="G20" s="3" t="s">
        <v>83</v>
      </c>
      <c r="H20" s="3"/>
      <c r="I20" s="3" t="s">
        <v>86</v>
      </c>
      <c r="J20" s="3" t="s">
        <v>87</v>
      </c>
      <c r="K20" s="3" t="s">
        <v>20</v>
      </c>
      <c r="L20" s="3" t="s">
        <v>24</v>
      </c>
      <c r="N20" s="10" t="s">
        <v>78</v>
      </c>
      <c r="O20" s="10"/>
      <c r="Q20" s="10" t="s">
        <v>89</v>
      </c>
      <c r="R20" s="10"/>
      <c r="W20" s="50" t="s">
        <v>84</v>
      </c>
      <c r="X20" s="10"/>
    </row>
    <row r="21" spans="1:24" x14ac:dyDescent="0.25">
      <c r="A21" s="11" t="s">
        <v>25</v>
      </c>
      <c r="B21" s="11" t="s">
        <v>26</v>
      </c>
      <c r="C21" s="11"/>
      <c r="D21" s="11" t="s">
        <v>27</v>
      </c>
      <c r="E21" s="11" t="s">
        <v>27</v>
      </c>
      <c r="F21" s="11" t="s">
        <v>27</v>
      </c>
      <c r="G21" s="11" t="s">
        <v>27</v>
      </c>
      <c r="H21" s="11"/>
      <c r="I21" s="11" t="s">
        <v>28</v>
      </c>
      <c r="J21" s="11" t="s">
        <v>28</v>
      </c>
      <c r="K21" s="11" t="s">
        <v>28</v>
      </c>
      <c r="L21" s="12" t="s">
        <v>29</v>
      </c>
      <c r="M21" s="11"/>
      <c r="N21" s="11" t="s">
        <v>77</v>
      </c>
      <c r="O21" s="11" t="s">
        <v>71</v>
      </c>
      <c r="P21" s="11"/>
      <c r="Q21" s="11" t="s">
        <v>76</v>
      </c>
      <c r="R21" s="11" t="s">
        <v>71</v>
      </c>
      <c r="S21" s="11"/>
      <c r="T21" s="11" t="s">
        <v>30</v>
      </c>
      <c r="U21" s="11" t="s">
        <v>31</v>
      </c>
      <c r="W21" s="2" t="s">
        <v>74</v>
      </c>
      <c r="X21" s="12" t="s">
        <v>75</v>
      </c>
    </row>
    <row r="22" spans="1:24" x14ac:dyDescent="0.25">
      <c r="A22" s="27">
        <v>43895</v>
      </c>
      <c r="B22" s="27">
        <v>43923</v>
      </c>
      <c r="C22" s="13"/>
      <c r="D22" s="135">
        <v>260.39999999999998</v>
      </c>
      <c r="E22" s="135">
        <v>236.8</v>
      </c>
      <c r="F22" s="135">
        <v>260.39999999999998</v>
      </c>
      <c r="G22" s="154">
        <v>260.39999999999998</v>
      </c>
      <c r="H22" s="134"/>
      <c r="I22" s="135">
        <v>5969</v>
      </c>
      <c r="J22" s="135">
        <v>7590</v>
      </c>
      <c r="K22" s="135">
        <v>13559</v>
      </c>
      <c r="L22" s="77">
        <v>7.7484959037378398E-2</v>
      </c>
      <c r="M22" s="136"/>
      <c r="N22" s="157">
        <v>2789.0901283650005</v>
      </c>
      <c r="O22" s="137">
        <v>20.570028234862455</v>
      </c>
      <c r="P22" s="138"/>
      <c r="Q22" s="139">
        <v>6678.2357044800001</v>
      </c>
      <c r="R22" s="140">
        <v>49.253158083044475</v>
      </c>
      <c r="S22" s="141"/>
      <c r="T22" s="139">
        <v>3889.1455761149996</v>
      </c>
      <c r="U22" s="17">
        <v>0.58236123254919281</v>
      </c>
      <c r="V22" s="114"/>
      <c r="W22" s="106">
        <v>300</v>
      </c>
      <c r="X22" s="142">
        <v>37.5</v>
      </c>
    </row>
    <row r="23" spans="1:24" x14ac:dyDescent="0.25">
      <c r="A23" s="27">
        <v>43923</v>
      </c>
      <c r="B23" s="27">
        <v>43956</v>
      </c>
      <c r="C23" s="13"/>
      <c r="D23" s="135">
        <v>210</v>
      </c>
      <c r="E23" s="135">
        <v>273.5</v>
      </c>
      <c r="F23" s="135">
        <v>273.5</v>
      </c>
      <c r="G23" s="154">
        <v>273.5</v>
      </c>
      <c r="H23" s="134"/>
      <c r="I23" s="135">
        <v>4639</v>
      </c>
      <c r="J23" s="135">
        <v>8929</v>
      </c>
      <c r="K23" s="135">
        <v>13568</v>
      </c>
      <c r="L23" s="77">
        <v>6.2637342344837782E-2</v>
      </c>
      <c r="M23" s="136"/>
      <c r="N23" s="157">
        <v>2719.5239497618181</v>
      </c>
      <c r="O23" s="137">
        <v>20.043661186334155</v>
      </c>
      <c r="P23" s="138"/>
      <c r="Q23" s="139">
        <v>6742.4603347700004</v>
      </c>
      <c r="R23" s="140">
        <v>49.693840910745877</v>
      </c>
      <c r="S23" s="141"/>
      <c r="T23" s="139">
        <v>4022.9363850081822</v>
      </c>
      <c r="U23" s="17">
        <v>0.59665703397058445</v>
      </c>
      <c r="V23" s="114"/>
      <c r="W23" s="106">
        <v>398</v>
      </c>
      <c r="X23" s="142">
        <v>49.75</v>
      </c>
    </row>
    <row r="24" spans="1:24" x14ac:dyDescent="0.25">
      <c r="A24" s="27">
        <v>43956</v>
      </c>
      <c r="B24" s="27">
        <v>43986</v>
      </c>
      <c r="C24" s="13"/>
      <c r="D24" s="135">
        <v>302.39999999999998</v>
      </c>
      <c r="E24" s="135">
        <v>277.5</v>
      </c>
      <c r="F24" s="135">
        <v>302.39999999999998</v>
      </c>
      <c r="G24" s="154">
        <v>302.39999999999998</v>
      </c>
      <c r="H24" s="134"/>
      <c r="I24" s="135">
        <v>6000</v>
      </c>
      <c r="J24" s="135">
        <v>10138</v>
      </c>
      <c r="K24" s="135">
        <v>16138</v>
      </c>
      <c r="L24" s="77">
        <v>7.4120002939447385E-2</v>
      </c>
      <c r="M24" s="136"/>
      <c r="N24" s="157">
        <v>3231.6117232800002</v>
      </c>
      <c r="O24" s="137">
        <v>20.02485886280828</v>
      </c>
      <c r="P24" s="138"/>
      <c r="Q24" s="139">
        <v>7892.9417947799993</v>
      </c>
      <c r="R24" s="140">
        <v>48.909045698227786</v>
      </c>
      <c r="S24" s="141"/>
      <c r="T24" s="139">
        <v>4661.3300714999987</v>
      </c>
      <c r="U24" s="17">
        <v>0.59056942173104221</v>
      </c>
      <c r="V24" s="114"/>
      <c r="W24" s="106">
        <v>626</v>
      </c>
      <c r="X24" s="142">
        <v>78.25</v>
      </c>
    </row>
    <row r="25" spans="1:24" x14ac:dyDescent="0.25">
      <c r="A25" s="27">
        <v>43986</v>
      </c>
      <c r="B25" s="27">
        <v>44018</v>
      </c>
      <c r="C25" s="13"/>
      <c r="D25" s="135">
        <v>244.6</v>
      </c>
      <c r="E25" s="135">
        <v>504.1</v>
      </c>
      <c r="F25" s="135">
        <v>504.1</v>
      </c>
      <c r="G25" s="154">
        <v>504.1</v>
      </c>
      <c r="H25" s="134"/>
      <c r="I25" s="135">
        <v>11001</v>
      </c>
      <c r="J25" s="135">
        <v>18996</v>
      </c>
      <c r="K25" s="135">
        <v>29997</v>
      </c>
      <c r="L25" s="77">
        <v>7.7481836441182297E-2</v>
      </c>
      <c r="M25" s="136"/>
      <c r="N25" s="157">
        <v>5774.8179638568754</v>
      </c>
      <c r="O25" s="137">
        <v>19.25131834469072</v>
      </c>
      <c r="P25" s="138"/>
      <c r="Q25" s="139">
        <v>11863.809126369377</v>
      </c>
      <c r="R25" s="140">
        <v>39.549985419773229</v>
      </c>
      <c r="S25" s="141"/>
      <c r="T25" s="139">
        <v>6088.9911625125014</v>
      </c>
      <c r="U25" s="17">
        <v>0.51324082321744879</v>
      </c>
      <c r="V25" s="114"/>
      <c r="W25" s="106">
        <v>964</v>
      </c>
      <c r="X25" s="142">
        <v>120.5</v>
      </c>
    </row>
    <row r="26" spans="1:24" x14ac:dyDescent="0.25">
      <c r="A26" s="27">
        <v>44018</v>
      </c>
      <c r="B26" s="27">
        <v>44048</v>
      </c>
      <c r="C26" s="13"/>
      <c r="D26" s="135">
        <v>420.2</v>
      </c>
      <c r="E26" s="135">
        <v>464.5</v>
      </c>
      <c r="F26" s="135">
        <v>464.5</v>
      </c>
      <c r="G26" s="154">
        <v>504.1</v>
      </c>
      <c r="H26" s="134"/>
      <c r="I26" s="135">
        <v>13868</v>
      </c>
      <c r="J26" s="135">
        <v>25969</v>
      </c>
      <c r="K26" s="135">
        <v>39837</v>
      </c>
      <c r="L26" s="77">
        <v>0.11911553641908862</v>
      </c>
      <c r="M26" s="136"/>
      <c r="N26" s="157">
        <v>6589.4473969649998</v>
      </c>
      <c r="O26" s="137">
        <v>16.541023161796822</v>
      </c>
      <c r="P26" s="138"/>
      <c r="Q26" s="139">
        <v>13469.458485345001</v>
      </c>
      <c r="R26" s="140">
        <v>33.811427781572412</v>
      </c>
      <c r="S26" s="141"/>
      <c r="T26" s="139">
        <v>6880.0110883800016</v>
      </c>
      <c r="U26" s="17">
        <v>0.51078601978435656</v>
      </c>
      <c r="V26" s="114"/>
      <c r="W26" s="106">
        <v>1280</v>
      </c>
      <c r="X26" s="142">
        <v>160</v>
      </c>
    </row>
    <row r="27" spans="1:24" x14ac:dyDescent="0.25">
      <c r="A27" s="27">
        <v>44048</v>
      </c>
      <c r="B27" s="27">
        <v>44077</v>
      </c>
      <c r="C27" s="13"/>
      <c r="D27" s="135">
        <v>477.8</v>
      </c>
      <c r="E27" s="135">
        <v>531.70000000000005</v>
      </c>
      <c r="F27" s="135">
        <v>531.70000000000005</v>
      </c>
      <c r="G27" s="154">
        <v>531.70000000000005</v>
      </c>
      <c r="H27" s="134"/>
      <c r="I27" s="135">
        <v>17018</v>
      </c>
      <c r="J27" s="135">
        <v>28770</v>
      </c>
      <c r="K27" s="135">
        <v>45788</v>
      </c>
      <c r="L27" s="77">
        <v>0.12373021689268211</v>
      </c>
      <c r="M27" s="136"/>
      <c r="N27" s="157">
        <v>7592.6545722600004</v>
      </c>
      <c r="O27" s="137">
        <v>16.582193090460386</v>
      </c>
      <c r="P27" s="138"/>
      <c r="Q27" s="139">
        <v>15378.011512139998</v>
      </c>
      <c r="R27" s="140">
        <v>33.585243976893501</v>
      </c>
      <c r="S27" s="141"/>
      <c r="T27" s="139">
        <v>7785.3569398799973</v>
      </c>
      <c r="U27" s="17">
        <v>0.50626551643129769</v>
      </c>
      <c r="V27" s="114"/>
      <c r="W27" s="106">
        <v>1113</v>
      </c>
      <c r="X27" s="142">
        <v>139.125</v>
      </c>
    </row>
    <row r="28" spans="1:24" x14ac:dyDescent="0.25">
      <c r="A28" s="27">
        <v>44077</v>
      </c>
      <c r="B28" s="27">
        <v>44109</v>
      </c>
      <c r="C28" s="13"/>
      <c r="D28" s="135">
        <v>449.7</v>
      </c>
      <c r="E28" s="135">
        <v>487.8</v>
      </c>
      <c r="F28" s="135">
        <v>487.8</v>
      </c>
      <c r="G28" s="154">
        <v>531.70000000000005</v>
      </c>
      <c r="H28" s="134"/>
      <c r="I28" s="135">
        <v>17084</v>
      </c>
      <c r="J28" s="135">
        <v>28133</v>
      </c>
      <c r="K28" s="135">
        <v>45217</v>
      </c>
      <c r="L28" s="77">
        <v>0.1206976262470958</v>
      </c>
      <c r="M28" s="136"/>
      <c r="N28" s="157">
        <v>7516.9961506649997</v>
      </c>
      <c r="O28" s="137">
        <v>16.624269966306919</v>
      </c>
      <c r="P28" s="138"/>
      <c r="Q28" s="139">
        <v>14671.332342104999</v>
      </c>
      <c r="R28" s="140">
        <v>32.446496543567683</v>
      </c>
      <c r="S28" s="141"/>
      <c r="T28" s="139">
        <v>7154.3361914399993</v>
      </c>
      <c r="U28" s="17">
        <v>0.48764052402438568</v>
      </c>
      <c r="V28" s="114"/>
      <c r="W28" s="106">
        <v>960</v>
      </c>
      <c r="X28" s="142">
        <v>120</v>
      </c>
    </row>
    <row r="29" spans="1:24" x14ac:dyDescent="0.25">
      <c r="A29" s="27">
        <v>44109</v>
      </c>
      <c r="B29" s="27">
        <v>44138</v>
      </c>
      <c r="C29" s="13"/>
      <c r="D29" s="135">
        <v>374.5</v>
      </c>
      <c r="E29" s="135">
        <v>402.1</v>
      </c>
      <c r="F29" s="135">
        <v>402.1</v>
      </c>
      <c r="G29" s="154">
        <v>531.70000000000005</v>
      </c>
      <c r="H29" s="134"/>
      <c r="I29" s="135">
        <v>13153</v>
      </c>
      <c r="J29" s="135">
        <v>20758</v>
      </c>
      <c r="K29" s="135">
        <v>33911</v>
      </c>
      <c r="L29" s="77">
        <v>0.12117060718583757</v>
      </c>
      <c r="M29" s="136"/>
      <c r="N29" s="157">
        <v>5725.928553795</v>
      </c>
      <c r="O29" s="137">
        <v>16.885165739125949</v>
      </c>
      <c r="P29" s="138"/>
      <c r="Q29" s="139">
        <v>11706.498449024999</v>
      </c>
      <c r="R29" s="140">
        <v>34.521242219412578</v>
      </c>
      <c r="S29" s="141"/>
      <c r="T29" s="139">
        <v>5980.569895229999</v>
      </c>
      <c r="U29" s="17">
        <v>0.51087606779020278</v>
      </c>
      <c r="V29" s="114"/>
      <c r="W29" s="106">
        <v>784</v>
      </c>
      <c r="X29" s="142">
        <v>98</v>
      </c>
    </row>
    <row r="30" spans="1:24" x14ac:dyDescent="0.25">
      <c r="A30" s="27">
        <v>44138</v>
      </c>
      <c r="B30" s="27">
        <v>44171</v>
      </c>
      <c r="C30" s="13"/>
      <c r="D30" s="135">
        <v>390.1</v>
      </c>
      <c r="E30" s="135">
        <v>399.8</v>
      </c>
      <c r="F30" s="135">
        <v>399.8</v>
      </c>
      <c r="G30" s="154">
        <v>531.70000000000005</v>
      </c>
      <c r="H30" s="134"/>
      <c r="I30" s="135">
        <v>14224</v>
      </c>
      <c r="J30" s="135">
        <v>18980</v>
      </c>
      <c r="K30" s="135">
        <v>33204</v>
      </c>
      <c r="L30" s="77">
        <v>0.10486303757939575</v>
      </c>
      <c r="M30" s="136"/>
      <c r="N30" s="157">
        <v>5687.5903465800002</v>
      </c>
      <c r="O30" s="137">
        <v>17.129232461691362</v>
      </c>
      <c r="P30" s="138"/>
      <c r="Q30" s="139">
        <v>11716.569549420001</v>
      </c>
      <c r="R30" s="140">
        <v>35.286620736718469</v>
      </c>
      <c r="S30" s="141"/>
      <c r="T30" s="139">
        <v>6028.9792028400007</v>
      </c>
      <c r="U30" s="17">
        <v>0.51456863524856988</v>
      </c>
      <c r="V30" s="114"/>
      <c r="W30" s="106">
        <v>691</v>
      </c>
      <c r="X30" s="142">
        <v>86.375</v>
      </c>
    </row>
    <row r="31" spans="1:24" ht="17.25" x14ac:dyDescent="0.4">
      <c r="A31" s="27"/>
      <c r="B31" s="27"/>
      <c r="C31" s="13"/>
      <c r="D31" s="14"/>
      <c r="E31" s="14"/>
      <c r="F31" s="14"/>
      <c r="G31" s="51"/>
      <c r="H31" s="51"/>
      <c r="I31" s="33"/>
      <c r="J31" s="33"/>
      <c r="K31" s="33"/>
      <c r="L31" s="78"/>
      <c r="M31" s="15"/>
      <c r="N31" s="86"/>
      <c r="O31" s="84"/>
      <c r="P31" s="30"/>
      <c r="Q31" s="60"/>
      <c r="R31" s="85"/>
      <c r="S31" s="16"/>
      <c r="T31" s="60"/>
      <c r="U31" s="61"/>
      <c r="W31" s="2"/>
      <c r="X31" s="73"/>
    </row>
    <row r="32" spans="1:24" x14ac:dyDescent="0.25">
      <c r="A32" s="18"/>
      <c r="B32" s="115" t="s">
        <v>123</v>
      </c>
      <c r="C32" s="253"/>
      <c r="D32" s="127">
        <v>347.74444444444441</v>
      </c>
      <c r="E32" s="127">
        <v>397.53333333333342</v>
      </c>
      <c r="F32" s="127">
        <v>402.92222222222227</v>
      </c>
      <c r="G32" s="127">
        <v>441.25555555555547</v>
      </c>
      <c r="H32" s="253"/>
      <c r="I32" s="127">
        <v>11439.555555555555</v>
      </c>
      <c r="J32" s="127">
        <v>18695.888888888891</v>
      </c>
      <c r="K32" s="127">
        <v>30135.444444444445</v>
      </c>
      <c r="L32" s="118">
        <v>9.7922351676327304E-2</v>
      </c>
      <c r="M32" s="119"/>
      <c r="N32" s="120">
        <v>5291.9623095031884</v>
      </c>
      <c r="O32" s="255">
        <v>17.560591546141197</v>
      </c>
      <c r="P32" s="256"/>
      <c r="Q32" s="120">
        <v>11124.368588714931</v>
      </c>
      <c r="R32" s="176">
        <v>36.91456619869345</v>
      </c>
      <c r="S32" s="124"/>
      <c r="T32" s="120">
        <v>5832.4062792117429</v>
      </c>
      <c r="U32" s="173">
        <v>0.52429099527755696</v>
      </c>
      <c r="V32" s="257"/>
      <c r="W32" s="127">
        <v>790.66666666666663</v>
      </c>
      <c r="X32" s="191">
        <v>98.833333333333329</v>
      </c>
    </row>
    <row r="33" spans="1:24" ht="6.75" customHeight="1" x14ac:dyDescent="0.25">
      <c r="A33" s="18"/>
      <c r="B33" s="181"/>
      <c r="C33" s="248"/>
      <c r="D33" s="248"/>
      <c r="E33" s="248"/>
      <c r="F33" s="248"/>
      <c r="G33" s="248"/>
      <c r="H33" s="248"/>
      <c r="I33" s="20"/>
      <c r="J33" s="20"/>
      <c r="K33" s="20"/>
      <c r="L33" s="182"/>
      <c r="M33" s="19"/>
      <c r="N33" s="35"/>
      <c r="O33" s="232"/>
      <c r="P33" s="238"/>
      <c r="Q33" s="35"/>
      <c r="R33" s="193"/>
      <c r="S33" s="22"/>
      <c r="T33" s="35"/>
      <c r="U33" s="183"/>
      <c r="V33" s="247"/>
      <c r="W33" s="20"/>
      <c r="X33" s="184"/>
    </row>
    <row r="34" spans="1:24" x14ac:dyDescent="0.25">
      <c r="B34" s="129" t="s">
        <v>73</v>
      </c>
      <c r="C34" s="249"/>
      <c r="D34" s="132">
        <v>477.8</v>
      </c>
      <c r="E34" s="132">
        <v>531.70000000000005</v>
      </c>
      <c r="F34" s="132">
        <v>531.70000000000005</v>
      </c>
      <c r="G34" s="132">
        <v>531.70000000000005</v>
      </c>
      <c r="H34" s="131"/>
      <c r="I34" s="131"/>
      <c r="J34" s="131"/>
      <c r="K34" s="249"/>
      <c r="L34" s="187">
        <v>0.12373021689268211</v>
      </c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132">
        <v>1280</v>
      </c>
      <c r="X34" s="132">
        <v>160</v>
      </c>
    </row>
    <row r="36" spans="1:24" x14ac:dyDescent="0.25">
      <c r="A36" s="3" t="s">
        <v>85</v>
      </c>
      <c r="B36" t="s">
        <v>115</v>
      </c>
      <c r="K36" s="20"/>
      <c r="L36" s="21"/>
      <c r="N36" s="23"/>
    </row>
  </sheetData>
  <pageMargins left="0.7" right="0.7" top="0.75" bottom="0.75" header="0.3" footer="0.3"/>
  <pageSetup scale="56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71C1-92D4-4EB1-B0DD-9509F48A22FF}">
  <sheetPr>
    <tabColor rgb="FFC00000"/>
    <pageSetUpPr fitToPage="1"/>
  </sheetPr>
  <dimension ref="A1:Z36"/>
  <sheetViews>
    <sheetView zoomScale="70" zoomScaleNormal="70" workbookViewId="0">
      <selection activeCell="A3" sqref="A3"/>
    </sheetView>
  </sheetViews>
  <sheetFormatPr defaultRowHeight="15" x14ac:dyDescent="0.25"/>
  <cols>
    <col min="1" max="1" width="19.28515625" customWidth="1"/>
    <col min="2" max="2" width="21.42578125" customWidth="1"/>
    <col min="3" max="3" width="2.28515625" customWidth="1"/>
    <col min="4" max="4" width="11.7109375" customWidth="1"/>
    <col min="5" max="5" width="10.7109375" customWidth="1"/>
    <col min="6" max="7" width="9.85546875" customWidth="1"/>
    <col min="8" max="8" width="3" customWidth="1"/>
    <col min="9" max="11" width="9.85546875" customWidth="1"/>
    <col min="12" max="12" width="2.28515625" customWidth="1"/>
    <col min="13" max="13" width="9.85546875" customWidth="1"/>
    <col min="14" max="14" width="3" customWidth="1"/>
    <col min="15" max="15" width="10.85546875" customWidth="1"/>
    <col min="16" max="16" width="10.5703125" customWidth="1"/>
    <col min="17" max="17" width="2.5703125" customWidth="1"/>
    <col min="18" max="18" width="11" customWidth="1"/>
    <col min="19" max="19" width="9.140625" customWidth="1"/>
    <col min="20" max="20" width="2.42578125" customWidth="1"/>
    <col min="21" max="21" width="11.140625" bestFit="1" customWidth="1"/>
    <col min="22" max="22" width="8.42578125" bestFit="1" customWidth="1"/>
    <col min="23" max="23" width="3.140625" customWidth="1"/>
    <col min="24" max="24" width="10.140625" customWidth="1"/>
    <col min="25" max="25" width="10.85546875" customWidth="1"/>
    <col min="26" max="26" width="3" customWidth="1"/>
  </cols>
  <sheetData>
    <row r="1" spans="1:26" x14ac:dyDescent="0.25">
      <c r="Y1" s="6" t="s">
        <v>99</v>
      </c>
    </row>
    <row r="2" spans="1:26" x14ac:dyDescent="0.25">
      <c r="Y2" s="6" t="s">
        <v>100</v>
      </c>
    </row>
    <row r="3" spans="1:26" x14ac:dyDescent="0.25">
      <c r="Y3" s="6" t="s">
        <v>113</v>
      </c>
    </row>
    <row r="4" spans="1:26" x14ac:dyDescent="0.25">
      <c r="Y4" s="109" t="s">
        <v>165</v>
      </c>
    </row>
    <row r="5" spans="1:26" x14ac:dyDescent="0.25">
      <c r="Y5" s="109" t="s">
        <v>101</v>
      </c>
    </row>
    <row r="6" spans="1:26" x14ac:dyDescent="0.25">
      <c r="Y6" s="6" t="s">
        <v>139</v>
      </c>
    </row>
    <row r="7" spans="1:26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6" x14ac:dyDescent="0.25">
      <c r="A8" s="1" t="s">
        <v>129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6" x14ac:dyDescent="0.25">
      <c r="B9" s="6" t="s">
        <v>66</v>
      </c>
      <c r="C9" s="3"/>
      <c r="D9" s="7" t="s">
        <v>79</v>
      </c>
    </row>
    <row r="10" spans="1:26" x14ac:dyDescent="0.25">
      <c r="B10" s="6" t="s">
        <v>32</v>
      </c>
      <c r="D10" t="s">
        <v>126</v>
      </c>
    </row>
    <row r="11" spans="1:26" x14ac:dyDescent="0.25">
      <c r="B11" s="6" t="s">
        <v>67</v>
      </c>
      <c r="D11" s="26">
        <v>37</v>
      </c>
    </row>
    <row r="12" spans="1:26" x14ac:dyDescent="0.25">
      <c r="B12" s="6" t="s">
        <v>68</v>
      </c>
      <c r="D12" s="26" t="s">
        <v>81</v>
      </c>
    </row>
    <row r="13" spans="1:26" x14ac:dyDescent="0.25">
      <c r="B13" s="6" t="s">
        <v>1</v>
      </c>
      <c r="D13" s="26">
        <v>8</v>
      </c>
    </row>
    <row r="14" spans="1:26" x14ac:dyDescent="0.25">
      <c r="B14" s="6" t="s">
        <v>2</v>
      </c>
      <c r="D14" s="26">
        <v>250</v>
      </c>
    </row>
    <row r="15" spans="1:26" x14ac:dyDescent="0.25">
      <c r="B15" s="6" t="s">
        <v>69</v>
      </c>
      <c r="D15" s="26">
        <v>866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26" x14ac:dyDescent="0.25">
      <c r="B16" s="6" t="s">
        <v>70</v>
      </c>
      <c r="C16" s="2"/>
      <c r="D16" s="28" t="s">
        <v>128</v>
      </c>
      <c r="E16" s="2"/>
      <c r="G16" s="3"/>
      <c r="H16" s="3"/>
      <c r="I16" s="3"/>
      <c r="J16" s="3"/>
      <c r="K16" s="3"/>
      <c r="L16" s="3"/>
      <c r="M16" s="3"/>
      <c r="Q16" s="3"/>
      <c r="R16" s="3"/>
      <c r="S16" s="3"/>
      <c r="T16" s="3"/>
      <c r="W16" s="83"/>
      <c r="X16" s="83"/>
      <c r="Y16" s="89"/>
      <c r="Z16" s="83"/>
    </row>
    <row r="17" spans="1:26" x14ac:dyDescent="0.25">
      <c r="D17" s="3"/>
      <c r="E17" s="3"/>
      <c r="G17" s="11"/>
      <c r="H17" s="11"/>
      <c r="I17" s="11"/>
      <c r="J17" s="11"/>
      <c r="K17" s="11"/>
      <c r="L17" s="11"/>
      <c r="M17" s="11"/>
      <c r="Q17" s="11"/>
      <c r="R17" s="11"/>
      <c r="S17" s="11"/>
      <c r="T17" s="11"/>
      <c r="V17" s="11"/>
      <c r="W17" s="11"/>
      <c r="X17" s="11"/>
      <c r="Y17" s="11"/>
      <c r="Z17" s="11"/>
    </row>
    <row r="18" spans="1:26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26" x14ac:dyDescent="0.25">
      <c r="B19" s="8"/>
      <c r="D19" s="3"/>
      <c r="E19" s="3"/>
      <c r="F19" s="3"/>
      <c r="G19" s="3"/>
      <c r="H19" s="3"/>
      <c r="I19" s="3"/>
      <c r="J19" s="3"/>
      <c r="K19" s="3"/>
      <c r="L19" s="3"/>
      <c r="M19" s="3" t="s">
        <v>33</v>
      </c>
      <c r="X19" s="3"/>
    </row>
    <row r="20" spans="1:26" ht="15.75" thickBot="1" x14ac:dyDescent="0.3">
      <c r="A20" s="9" t="s">
        <v>21</v>
      </c>
      <c r="B20" s="10"/>
      <c r="D20" s="3" t="s">
        <v>86</v>
      </c>
      <c r="E20" s="3" t="s">
        <v>87</v>
      </c>
      <c r="F20" s="3" t="s">
        <v>65</v>
      </c>
      <c r="G20" s="3" t="s">
        <v>83</v>
      </c>
      <c r="H20" s="3"/>
      <c r="I20" s="3" t="s">
        <v>86</v>
      </c>
      <c r="J20" s="3" t="s">
        <v>87</v>
      </c>
      <c r="K20" s="3" t="s">
        <v>20</v>
      </c>
      <c r="L20" s="3"/>
      <c r="M20" s="3" t="s">
        <v>24</v>
      </c>
      <c r="O20" s="10" t="s">
        <v>78</v>
      </c>
      <c r="P20" s="10"/>
      <c r="R20" s="10" t="s">
        <v>124</v>
      </c>
      <c r="S20" s="10"/>
      <c r="X20" s="50" t="s">
        <v>84</v>
      </c>
      <c r="Y20" s="10"/>
    </row>
    <row r="21" spans="1:26" x14ac:dyDescent="0.25">
      <c r="A21" s="11" t="s">
        <v>25</v>
      </c>
      <c r="B21" s="11" t="s">
        <v>26</v>
      </c>
      <c r="C21" s="11"/>
      <c r="D21" s="11" t="s">
        <v>27</v>
      </c>
      <c r="E21" s="11" t="s">
        <v>27</v>
      </c>
      <c r="F21" s="11" t="s">
        <v>27</v>
      </c>
      <c r="G21" s="11" t="s">
        <v>27</v>
      </c>
      <c r="H21" s="11"/>
      <c r="I21" s="11" t="s">
        <v>28</v>
      </c>
      <c r="J21" s="11" t="s">
        <v>28</v>
      </c>
      <c r="K21" s="11" t="s">
        <v>28</v>
      </c>
      <c r="L21" s="11"/>
      <c r="M21" s="12" t="s">
        <v>29</v>
      </c>
      <c r="N21" s="11"/>
      <c r="O21" s="11" t="s">
        <v>77</v>
      </c>
      <c r="P21" s="11" t="s">
        <v>71</v>
      </c>
      <c r="Q21" s="11"/>
      <c r="R21" s="11" t="s">
        <v>76</v>
      </c>
      <c r="S21" s="11" t="s">
        <v>71</v>
      </c>
      <c r="T21" s="11"/>
      <c r="U21" s="11" t="s">
        <v>30</v>
      </c>
      <c r="V21" s="11" t="s">
        <v>31</v>
      </c>
      <c r="X21" s="2" t="s">
        <v>74</v>
      </c>
      <c r="Y21" s="12" t="s">
        <v>75</v>
      </c>
    </row>
    <row r="22" spans="1:26" x14ac:dyDescent="0.25">
      <c r="A22" s="24">
        <v>43920</v>
      </c>
      <c r="B22" s="24">
        <v>43936</v>
      </c>
      <c r="C22" s="13"/>
      <c r="D22" s="142">
        <v>65.7</v>
      </c>
      <c r="E22" s="142">
        <v>1.6</v>
      </c>
      <c r="F22" s="212">
        <v>65.7</v>
      </c>
      <c r="G22" s="212">
        <v>65.7</v>
      </c>
      <c r="H22" s="77"/>
      <c r="I22" s="188">
        <v>76</v>
      </c>
      <c r="J22" s="188">
        <v>70</v>
      </c>
      <c r="K22" s="188">
        <v>146</v>
      </c>
      <c r="L22" s="77"/>
      <c r="M22" s="77">
        <v>5.7870370370370367E-3</v>
      </c>
      <c r="N22" s="136"/>
      <c r="O22" s="155">
        <v>306.64431881999997</v>
      </c>
      <c r="P22" s="137">
        <v>210.03035535616434</v>
      </c>
      <c r="Q22" s="138"/>
      <c r="R22" s="155">
        <v>1192.0554583800001</v>
      </c>
      <c r="S22" s="140">
        <v>816.47634135616443</v>
      </c>
      <c r="T22" s="141"/>
      <c r="U22" s="139">
        <v>885.41113956000015</v>
      </c>
      <c r="V22" s="17">
        <v>0.74276002289630993</v>
      </c>
      <c r="W22" s="114"/>
      <c r="X22" s="154">
        <v>19</v>
      </c>
      <c r="Y22" s="142">
        <v>2.375</v>
      </c>
    </row>
    <row r="23" spans="1:26" x14ac:dyDescent="0.25">
      <c r="A23" s="24">
        <v>43936</v>
      </c>
      <c r="B23" s="24">
        <v>43968</v>
      </c>
      <c r="C23" s="13"/>
      <c r="D23" s="142">
        <v>106.4</v>
      </c>
      <c r="E23" s="142">
        <v>174.9</v>
      </c>
      <c r="F23" s="212">
        <v>174.9</v>
      </c>
      <c r="G23" s="212">
        <v>174.9</v>
      </c>
      <c r="H23" s="77"/>
      <c r="I23" s="188">
        <v>921</v>
      </c>
      <c r="J23" s="188">
        <v>2057</v>
      </c>
      <c r="K23" s="188">
        <v>2978</v>
      </c>
      <c r="L23" s="77"/>
      <c r="M23" s="77">
        <v>2.2170406899180484E-2</v>
      </c>
      <c r="N23" s="136"/>
      <c r="O23" s="155">
        <v>825.54239391281237</v>
      </c>
      <c r="P23" s="137">
        <v>27.72136984260619</v>
      </c>
      <c r="Q23" s="138"/>
      <c r="R23" s="155">
        <v>2816.1312642899998</v>
      </c>
      <c r="S23" s="140">
        <v>94.564515254869036</v>
      </c>
      <c r="T23" s="141"/>
      <c r="U23" s="139">
        <v>1990.5888703771875</v>
      </c>
      <c r="V23" s="17">
        <v>0.70685230323560677</v>
      </c>
      <c r="W23" s="114"/>
      <c r="X23" s="154">
        <v>99</v>
      </c>
      <c r="Y23" s="142">
        <v>12.375</v>
      </c>
    </row>
    <row r="24" spans="1:26" x14ac:dyDescent="0.25">
      <c r="A24" s="24">
        <v>43968</v>
      </c>
      <c r="B24" s="24">
        <v>43998</v>
      </c>
      <c r="C24" s="13"/>
      <c r="D24" s="142">
        <v>146.80000000000001</v>
      </c>
      <c r="E24" s="142">
        <v>224.3</v>
      </c>
      <c r="F24" s="212">
        <v>224.3</v>
      </c>
      <c r="G24" s="212">
        <v>224.3</v>
      </c>
      <c r="H24" s="77"/>
      <c r="I24" s="188">
        <v>1866</v>
      </c>
      <c r="J24" s="188">
        <v>3534</v>
      </c>
      <c r="K24" s="188">
        <v>5400</v>
      </c>
      <c r="L24" s="77"/>
      <c r="M24" s="77">
        <v>3.3437360677663841E-2</v>
      </c>
      <c r="N24" s="136"/>
      <c r="O24" s="155">
        <v>1291.2986409000002</v>
      </c>
      <c r="P24" s="137">
        <v>23.912937794444449</v>
      </c>
      <c r="Q24" s="138"/>
      <c r="R24" s="155">
        <v>3839.8275009000004</v>
      </c>
      <c r="S24" s="140">
        <v>71.107916683333343</v>
      </c>
      <c r="T24" s="141"/>
      <c r="U24" s="139">
        <v>2548.5288600000003</v>
      </c>
      <c r="V24" s="17">
        <v>0.66370920553141044</v>
      </c>
      <c r="W24" s="114"/>
      <c r="X24" s="154">
        <v>135</v>
      </c>
      <c r="Y24" s="142">
        <v>16.875</v>
      </c>
    </row>
    <row r="25" spans="1:26" x14ac:dyDescent="0.25">
      <c r="A25" s="24">
        <v>43998</v>
      </c>
      <c r="B25" s="24">
        <v>44031</v>
      </c>
      <c r="C25" s="13"/>
      <c r="D25" s="142">
        <v>207.4</v>
      </c>
      <c r="E25" s="142">
        <v>183.1</v>
      </c>
      <c r="F25" s="212">
        <v>207.4</v>
      </c>
      <c r="G25" s="212">
        <v>224.3</v>
      </c>
      <c r="H25" s="77"/>
      <c r="I25" s="188">
        <v>2366</v>
      </c>
      <c r="J25" s="188">
        <v>4742</v>
      </c>
      <c r="K25" s="188">
        <v>7108</v>
      </c>
      <c r="L25" s="77"/>
      <c r="M25" s="77">
        <v>4.3272649347866315E-2</v>
      </c>
      <c r="N25" s="136"/>
      <c r="O25" s="155">
        <v>1614.5196949899998</v>
      </c>
      <c r="P25" s="137">
        <v>22.714120638576247</v>
      </c>
      <c r="Q25" s="138"/>
      <c r="R25" s="155">
        <v>4510.1951408645455</v>
      </c>
      <c r="S25" s="140">
        <v>63.452379584475885</v>
      </c>
      <c r="T25" s="141"/>
      <c r="U25" s="139">
        <v>2895.6754458745454</v>
      </c>
      <c r="V25" s="17">
        <v>0.64202886026778039</v>
      </c>
      <c r="W25" s="114"/>
      <c r="X25" s="154">
        <v>114</v>
      </c>
      <c r="Y25" s="142">
        <v>14.25</v>
      </c>
    </row>
    <row r="26" spans="1:26" x14ac:dyDescent="0.25">
      <c r="A26" s="24">
        <v>44031</v>
      </c>
      <c r="B26" s="24">
        <v>44060</v>
      </c>
      <c r="C26" s="13"/>
      <c r="D26" s="142">
        <v>152.19999999999999</v>
      </c>
      <c r="E26" s="142">
        <v>255.2</v>
      </c>
      <c r="F26" s="212">
        <v>255.2</v>
      </c>
      <c r="G26" s="212">
        <v>255.2</v>
      </c>
      <c r="H26" s="77"/>
      <c r="I26" s="188">
        <v>2359</v>
      </c>
      <c r="J26" s="188">
        <v>5084</v>
      </c>
      <c r="K26" s="188">
        <v>7443</v>
      </c>
      <c r="L26" s="77"/>
      <c r="M26" s="77">
        <v>4.1904253594206034E-2</v>
      </c>
      <c r="N26" s="136"/>
      <c r="O26" s="155">
        <v>1481.5968535649999</v>
      </c>
      <c r="P26" s="137">
        <v>19.905909627367997</v>
      </c>
      <c r="Q26" s="138"/>
      <c r="R26" s="155">
        <v>4258.3660116000001</v>
      </c>
      <c r="S26" s="140">
        <v>57.213032535268042</v>
      </c>
      <c r="T26" s="141"/>
      <c r="U26" s="139">
        <v>2776.7691580350001</v>
      </c>
      <c r="V26" s="17">
        <v>0.65207385895691994</v>
      </c>
      <c r="W26" s="114"/>
      <c r="X26" s="154">
        <v>180</v>
      </c>
      <c r="Y26" s="142">
        <v>22.5</v>
      </c>
    </row>
    <row r="27" spans="1:26" x14ac:dyDescent="0.25">
      <c r="A27" s="24">
        <v>44060</v>
      </c>
      <c r="B27" s="24">
        <v>44090</v>
      </c>
      <c r="C27" s="13"/>
      <c r="D27" s="142">
        <v>178.2</v>
      </c>
      <c r="E27" s="142">
        <v>176.3</v>
      </c>
      <c r="F27" s="212">
        <v>178.2</v>
      </c>
      <c r="G27" s="212">
        <v>255.2</v>
      </c>
      <c r="H27" s="77"/>
      <c r="I27" s="188">
        <v>2419</v>
      </c>
      <c r="J27" s="188">
        <v>3925</v>
      </c>
      <c r="K27" s="188">
        <v>6344</v>
      </c>
      <c r="L27" s="77"/>
      <c r="M27" s="77">
        <v>4.9445067963586491E-2</v>
      </c>
      <c r="N27" s="136"/>
      <c r="O27" s="155">
        <v>1334.6111885700002</v>
      </c>
      <c r="P27" s="137">
        <v>21.037376869010092</v>
      </c>
      <c r="Q27" s="138"/>
      <c r="R27" s="155">
        <v>4268.9877178500001</v>
      </c>
      <c r="S27" s="140">
        <v>67.291735779476667</v>
      </c>
      <c r="T27" s="141"/>
      <c r="U27" s="139">
        <v>2934.3765292799999</v>
      </c>
      <c r="V27" s="17">
        <v>0.68737057195326079</v>
      </c>
      <c r="W27" s="114"/>
      <c r="X27" s="154">
        <v>143</v>
      </c>
      <c r="Y27" s="142">
        <v>17.875</v>
      </c>
    </row>
    <row r="28" spans="1:26" x14ac:dyDescent="0.25">
      <c r="A28" s="24">
        <v>44090</v>
      </c>
      <c r="B28" s="24">
        <v>44122</v>
      </c>
      <c r="C28" s="13"/>
      <c r="D28" s="142">
        <v>186.6</v>
      </c>
      <c r="E28" s="142">
        <v>267.2</v>
      </c>
      <c r="F28" s="212">
        <v>267.2</v>
      </c>
      <c r="G28" s="212">
        <v>267.2</v>
      </c>
      <c r="H28" s="77"/>
      <c r="I28" s="188">
        <v>2391</v>
      </c>
      <c r="J28" s="188">
        <v>5813</v>
      </c>
      <c r="K28" s="188">
        <v>8204</v>
      </c>
      <c r="L28" s="77"/>
      <c r="M28" s="77">
        <v>3.9978636477045908E-2</v>
      </c>
      <c r="N28" s="136"/>
      <c r="O28" s="155">
        <v>1588.92232767</v>
      </c>
      <c r="P28" s="137">
        <v>19.367653920892248</v>
      </c>
      <c r="Q28" s="138"/>
      <c r="R28" s="155">
        <v>4584.7459726499992</v>
      </c>
      <c r="S28" s="140">
        <v>55.884275629570936</v>
      </c>
      <c r="T28" s="141"/>
      <c r="U28" s="139">
        <v>2995.8236449799992</v>
      </c>
      <c r="V28" s="17">
        <v>0.65343285382688343</v>
      </c>
      <c r="W28" s="114"/>
      <c r="X28" s="154">
        <v>187</v>
      </c>
      <c r="Y28" s="142">
        <v>23.375</v>
      </c>
    </row>
    <row r="29" spans="1:26" x14ac:dyDescent="0.25">
      <c r="A29" s="24">
        <v>44122</v>
      </c>
      <c r="B29" s="24">
        <v>44151</v>
      </c>
      <c r="C29" s="13"/>
      <c r="D29" s="142">
        <v>146.69999999999999</v>
      </c>
      <c r="E29" s="142">
        <v>138.4</v>
      </c>
      <c r="F29" s="212">
        <v>146.69999999999999</v>
      </c>
      <c r="G29" s="212">
        <v>267.2</v>
      </c>
      <c r="H29" s="77"/>
      <c r="I29" s="188">
        <v>1719</v>
      </c>
      <c r="J29" s="188">
        <v>3102</v>
      </c>
      <c r="K29" s="188">
        <v>4821</v>
      </c>
      <c r="L29" s="77"/>
      <c r="M29" s="77">
        <v>4.7216933455562611E-2</v>
      </c>
      <c r="N29" s="136"/>
      <c r="O29" s="155">
        <v>1071.8666114550001</v>
      </c>
      <c r="P29" s="137">
        <v>22.233283788736781</v>
      </c>
      <c r="Q29" s="138"/>
      <c r="R29" s="155">
        <v>4074.5315286</v>
      </c>
      <c r="S29" s="140">
        <v>84.516314635967632</v>
      </c>
      <c r="T29" s="141"/>
      <c r="U29" s="139">
        <v>3002.6649171449999</v>
      </c>
      <c r="V29" s="17">
        <v>0.73693500616418317</v>
      </c>
      <c r="W29" s="114"/>
      <c r="X29" s="154">
        <v>117</v>
      </c>
      <c r="Y29" s="142">
        <v>14.625</v>
      </c>
    </row>
    <row r="30" spans="1:26" x14ac:dyDescent="0.25">
      <c r="A30" s="24">
        <v>44151</v>
      </c>
      <c r="B30" s="24">
        <v>44181</v>
      </c>
      <c r="C30" s="13"/>
      <c r="D30" s="142">
        <v>124</v>
      </c>
      <c r="E30" s="142">
        <v>162.6</v>
      </c>
      <c r="F30" s="212">
        <v>162.6</v>
      </c>
      <c r="G30" s="212">
        <v>267.2</v>
      </c>
      <c r="H30" s="77"/>
      <c r="I30" s="188">
        <v>2009</v>
      </c>
      <c r="J30" s="188">
        <v>2131</v>
      </c>
      <c r="K30" s="188">
        <v>4140</v>
      </c>
      <c r="L30" s="77"/>
      <c r="M30" s="77">
        <v>3.5362853628536285E-2</v>
      </c>
      <c r="N30" s="136"/>
      <c r="O30" s="155">
        <v>999.84955005000006</v>
      </c>
      <c r="P30" s="137">
        <v>24.150955315217391</v>
      </c>
      <c r="Q30" s="138"/>
      <c r="R30" s="155">
        <v>3945.3933823499997</v>
      </c>
      <c r="S30" s="140">
        <v>95.299357061594193</v>
      </c>
      <c r="T30" s="141"/>
      <c r="U30" s="139">
        <v>2945.5438322999998</v>
      </c>
      <c r="V30" s="17">
        <v>0.74657798268661912</v>
      </c>
      <c r="W30" s="114"/>
      <c r="X30" s="154">
        <v>87</v>
      </c>
      <c r="Y30" s="142">
        <v>10.875</v>
      </c>
    </row>
    <row r="31" spans="1:26" ht="17.25" x14ac:dyDescent="0.4">
      <c r="A31" s="24"/>
      <c r="B31" s="24"/>
      <c r="C31" s="13"/>
      <c r="D31" s="2"/>
      <c r="E31" s="81"/>
      <c r="F31" s="78"/>
      <c r="G31" s="78"/>
      <c r="H31" s="78"/>
      <c r="I31" s="78"/>
      <c r="J31" s="78"/>
      <c r="K31" s="78"/>
      <c r="L31" s="78"/>
      <c r="M31" s="78"/>
      <c r="N31" s="15"/>
      <c r="O31" s="66"/>
      <c r="P31" s="68"/>
      <c r="Q31" s="30"/>
      <c r="R31" s="66"/>
      <c r="S31" s="85"/>
      <c r="T31" s="113"/>
      <c r="U31" s="60"/>
      <c r="V31" s="41"/>
      <c r="X31" s="81"/>
      <c r="Y31" s="74"/>
    </row>
    <row r="32" spans="1:26" x14ac:dyDescent="0.25">
      <c r="A32" s="18"/>
      <c r="B32" s="115" t="s">
        <v>123</v>
      </c>
      <c r="C32" s="253"/>
      <c r="D32" s="127">
        <v>146</v>
      </c>
      <c r="E32" s="127">
        <v>175.95555555555555</v>
      </c>
      <c r="F32" s="127">
        <v>186.91111111111113</v>
      </c>
      <c r="G32" s="127">
        <v>222.35555555555558</v>
      </c>
      <c r="H32" s="118"/>
      <c r="I32" s="127">
        <v>1791.7777777777778</v>
      </c>
      <c r="J32" s="127">
        <v>3384.2222222222222</v>
      </c>
      <c r="K32" s="254">
        <v>5176</v>
      </c>
      <c r="L32" s="118"/>
      <c r="M32" s="118">
        <v>3.5397244342298337E-2</v>
      </c>
      <c r="N32" s="119"/>
      <c r="O32" s="120">
        <v>1168.3168422147569</v>
      </c>
      <c r="P32" s="255">
        <v>22.571809161799784</v>
      </c>
      <c r="Q32" s="256"/>
      <c r="R32" s="120">
        <v>3721.1371086093941</v>
      </c>
      <c r="S32" s="176">
        <v>71.892138883489068</v>
      </c>
      <c r="T32" s="124"/>
      <c r="U32" s="120">
        <v>2552.8202663946377</v>
      </c>
      <c r="V32" s="173">
        <v>0.68603230461148967</v>
      </c>
      <c r="W32" s="257"/>
      <c r="X32" s="127">
        <v>120.11111111111111</v>
      </c>
      <c r="Y32" s="191">
        <v>15.013888888888889</v>
      </c>
    </row>
    <row r="33" spans="1:25" ht="6" customHeight="1" x14ac:dyDescent="0.25">
      <c r="A33" s="18"/>
      <c r="B33" s="181"/>
      <c r="C33" s="248"/>
      <c r="D33" s="248"/>
      <c r="E33" s="20"/>
      <c r="F33" s="182"/>
      <c r="G33" s="182"/>
      <c r="H33" s="182"/>
      <c r="I33" s="20"/>
      <c r="J33" s="20"/>
      <c r="K33" s="258"/>
      <c r="L33" s="182"/>
      <c r="M33" s="182"/>
      <c r="N33" s="19"/>
      <c r="O33" s="35"/>
      <c r="P33" s="232"/>
      <c r="Q33" s="238"/>
      <c r="R33" s="35"/>
      <c r="S33" s="193"/>
      <c r="T33" s="22"/>
      <c r="U33" s="35"/>
      <c r="V33" s="183"/>
      <c r="W33" s="247"/>
      <c r="X33" s="20"/>
      <c r="Y33" s="184"/>
    </row>
    <row r="34" spans="1:25" x14ac:dyDescent="0.25">
      <c r="B34" s="129" t="s">
        <v>73</v>
      </c>
      <c r="C34" s="249"/>
      <c r="D34" s="132">
        <v>207.4</v>
      </c>
      <c r="E34" s="132">
        <v>267.2</v>
      </c>
      <c r="F34" s="132">
        <v>267.2</v>
      </c>
      <c r="G34" s="132">
        <v>267.2</v>
      </c>
      <c r="H34" s="249"/>
      <c r="I34" s="249"/>
      <c r="J34" s="249"/>
      <c r="K34" s="249"/>
      <c r="L34" s="249"/>
      <c r="M34" s="187">
        <v>4.9445067963586491E-2</v>
      </c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132">
        <v>187</v>
      </c>
      <c r="Y34" s="132">
        <v>23.375</v>
      </c>
    </row>
    <row r="36" spans="1:25" x14ac:dyDescent="0.25">
      <c r="A36" s="3" t="s">
        <v>85</v>
      </c>
      <c r="B36" t="s">
        <v>115</v>
      </c>
      <c r="E36" s="20"/>
      <c r="F36" s="21"/>
      <c r="G36" s="21"/>
      <c r="H36" s="21"/>
      <c r="I36" s="21"/>
      <c r="J36" s="21"/>
      <c r="K36" s="21"/>
      <c r="L36" s="21"/>
      <c r="M36" s="21"/>
      <c r="O36" s="23"/>
    </row>
  </sheetData>
  <pageMargins left="0.7" right="0.7" top="0.75" bottom="0.75" header="0.3" footer="0.3"/>
  <pageSetup scale="74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2BBF8-0384-4D54-B9D2-3A1C9B7B0713}">
  <sheetPr>
    <tabColor rgb="FFC00000"/>
    <pageSetUpPr fitToPage="1"/>
  </sheetPr>
  <dimension ref="A1:R32"/>
  <sheetViews>
    <sheetView zoomScale="75" zoomScaleNormal="75" workbookViewId="0">
      <selection activeCell="A3" sqref="A3"/>
    </sheetView>
  </sheetViews>
  <sheetFormatPr defaultRowHeight="15" x14ac:dyDescent="0.25"/>
  <cols>
    <col min="1" max="1" width="19.28515625" customWidth="1"/>
    <col min="2" max="2" width="18.42578125" customWidth="1"/>
    <col min="3" max="3" width="2.28515625" customWidth="1"/>
    <col min="4" max="4" width="11.7109375" customWidth="1"/>
    <col min="5" max="5" width="10.7109375" customWidth="1"/>
    <col min="6" max="6" width="9.85546875" customWidth="1"/>
    <col min="7" max="7" width="3" customWidth="1"/>
    <col min="8" max="8" width="9.85546875" customWidth="1"/>
    <col min="9" max="9" width="10.5703125" customWidth="1"/>
    <col min="10" max="10" width="2.5703125" customWidth="1"/>
    <col min="11" max="11" width="9.7109375" customWidth="1"/>
    <col min="12" max="12" width="9.140625" customWidth="1"/>
    <col min="13" max="13" width="2.42578125" customWidth="1"/>
    <col min="14" max="14" width="11.140625" bestFit="1" customWidth="1"/>
    <col min="15" max="15" width="8.42578125" bestFit="1" customWidth="1"/>
    <col min="16" max="16" width="3.140625" customWidth="1"/>
    <col min="17" max="17" width="10.140625" customWidth="1"/>
    <col min="18" max="18" width="10.85546875" customWidth="1"/>
  </cols>
  <sheetData>
    <row r="1" spans="1:18" x14ac:dyDescent="0.25">
      <c r="R1" s="6" t="s">
        <v>99</v>
      </c>
    </row>
    <row r="2" spans="1:18" x14ac:dyDescent="0.25">
      <c r="R2" s="6" t="s">
        <v>100</v>
      </c>
    </row>
    <row r="3" spans="1:18" x14ac:dyDescent="0.25">
      <c r="R3" s="6" t="s">
        <v>113</v>
      </c>
    </row>
    <row r="4" spans="1:18" x14ac:dyDescent="0.25">
      <c r="R4" s="109" t="s">
        <v>165</v>
      </c>
    </row>
    <row r="5" spans="1:18" x14ac:dyDescent="0.25">
      <c r="R5" s="109" t="s">
        <v>101</v>
      </c>
    </row>
    <row r="6" spans="1:18" x14ac:dyDescent="0.25">
      <c r="R6" s="6" t="s">
        <v>138</v>
      </c>
    </row>
    <row r="7" spans="1:18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x14ac:dyDescent="0.25">
      <c r="A8" s="1" t="s">
        <v>135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x14ac:dyDescent="0.25">
      <c r="B9" s="6" t="s">
        <v>66</v>
      </c>
      <c r="C9" s="3"/>
      <c r="D9" s="7" t="s">
        <v>133</v>
      </c>
    </row>
    <row r="10" spans="1:18" x14ac:dyDescent="0.25">
      <c r="B10" s="6" t="s">
        <v>32</v>
      </c>
      <c r="D10" t="s">
        <v>132</v>
      </c>
    </row>
    <row r="11" spans="1:18" x14ac:dyDescent="0.25">
      <c r="B11" s="6" t="s">
        <v>67</v>
      </c>
      <c r="D11" s="26">
        <v>30</v>
      </c>
    </row>
    <row r="12" spans="1:18" x14ac:dyDescent="0.25">
      <c r="B12" s="6" t="s">
        <v>68</v>
      </c>
      <c r="D12" s="26" t="s">
        <v>61</v>
      </c>
    </row>
    <row r="13" spans="1:18" x14ac:dyDescent="0.25">
      <c r="B13" s="6" t="s">
        <v>1</v>
      </c>
      <c r="D13" s="26">
        <v>6</v>
      </c>
    </row>
    <row r="14" spans="1:18" x14ac:dyDescent="0.25">
      <c r="B14" s="6" t="s">
        <v>2</v>
      </c>
      <c r="D14" s="26">
        <v>150</v>
      </c>
    </row>
    <row r="15" spans="1:18" x14ac:dyDescent="0.25">
      <c r="B15" s="6" t="s">
        <v>69</v>
      </c>
      <c r="D15" s="26">
        <v>900</v>
      </c>
    </row>
    <row r="16" spans="1:18" x14ac:dyDescent="0.25">
      <c r="B16" s="6" t="s">
        <v>70</v>
      </c>
      <c r="C16" s="2"/>
      <c r="D16" s="28" t="s">
        <v>130</v>
      </c>
      <c r="E16" s="2"/>
      <c r="F16" s="2"/>
      <c r="G16" s="2"/>
      <c r="H16" s="2"/>
      <c r="I16" s="2"/>
      <c r="J16" s="2"/>
    </row>
    <row r="17" spans="1:18" x14ac:dyDescent="0.25">
      <c r="D17" s="3"/>
      <c r="E17" s="3"/>
      <c r="F17" s="3"/>
      <c r="G17" s="3"/>
      <c r="H17" s="3"/>
      <c r="I17" s="4"/>
      <c r="J17" s="4"/>
    </row>
    <row r="18" spans="1:18" x14ac:dyDescent="0.25">
      <c r="C18" s="3"/>
      <c r="D18" s="3"/>
      <c r="E18" s="3"/>
      <c r="F18" s="3"/>
      <c r="G18" s="3"/>
      <c r="H18" s="3"/>
    </row>
    <row r="19" spans="1:18" x14ac:dyDescent="0.25">
      <c r="B19" s="8"/>
      <c r="D19" s="3" t="s">
        <v>19</v>
      </c>
      <c r="E19" s="3" t="s">
        <v>20</v>
      </c>
      <c r="F19" s="3" t="s">
        <v>33</v>
      </c>
      <c r="Q19" s="3"/>
    </row>
    <row r="20" spans="1:18" ht="15.75" thickBot="1" x14ac:dyDescent="0.3">
      <c r="A20" s="9" t="s">
        <v>21</v>
      </c>
      <c r="B20" s="10"/>
      <c r="D20" s="3" t="s">
        <v>22</v>
      </c>
      <c r="E20" s="3" t="s">
        <v>23</v>
      </c>
      <c r="F20" s="3" t="s">
        <v>24</v>
      </c>
      <c r="H20" s="10" t="s">
        <v>78</v>
      </c>
      <c r="I20" s="10"/>
      <c r="K20" s="10" t="s">
        <v>90</v>
      </c>
      <c r="L20" s="10"/>
      <c r="Q20" s="50" t="s">
        <v>84</v>
      </c>
      <c r="R20" s="10"/>
    </row>
    <row r="21" spans="1:18" x14ac:dyDescent="0.25">
      <c r="A21" s="11" t="s">
        <v>25</v>
      </c>
      <c r="B21" s="11" t="s">
        <v>26</v>
      </c>
      <c r="C21" s="11"/>
      <c r="D21" s="11" t="s">
        <v>27</v>
      </c>
      <c r="E21" s="11" t="s">
        <v>28</v>
      </c>
      <c r="F21" s="12" t="s">
        <v>29</v>
      </c>
      <c r="G21" s="11"/>
      <c r="H21" s="11" t="s">
        <v>77</v>
      </c>
      <c r="I21" s="11" t="s">
        <v>71</v>
      </c>
      <c r="J21" s="11"/>
      <c r="K21" s="11" t="s">
        <v>76</v>
      </c>
      <c r="L21" s="11" t="s">
        <v>71</v>
      </c>
      <c r="M21" s="11"/>
      <c r="N21" s="11" t="s">
        <v>30</v>
      </c>
      <c r="O21" s="11" t="s">
        <v>31</v>
      </c>
      <c r="Q21" s="2" t="s">
        <v>74</v>
      </c>
      <c r="R21" s="12" t="s">
        <v>75</v>
      </c>
    </row>
    <row r="22" spans="1:18" x14ac:dyDescent="0.25">
      <c r="A22" s="5">
        <v>44056</v>
      </c>
      <c r="B22" s="5">
        <v>44072</v>
      </c>
      <c r="C22" s="13"/>
      <c r="D22" s="142">
        <v>137.69999999999999</v>
      </c>
      <c r="E22" s="156">
        <v>1841</v>
      </c>
      <c r="F22" s="77">
        <v>3.481678165093198E-2</v>
      </c>
      <c r="G22" s="136"/>
      <c r="H22" s="64">
        <v>373.89134875499997</v>
      </c>
      <c r="I22" s="137">
        <v>20.309144419065721</v>
      </c>
      <c r="J22" s="138"/>
      <c r="K22" s="155">
        <v>3403.5372928049997</v>
      </c>
      <c r="L22" s="140">
        <v>184.87437766458444</v>
      </c>
      <c r="M22" s="141"/>
      <c r="N22" s="139">
        <v>3029.6459440499998</v>
      </c>
      <c r="O22" s="17">
        <v>0.89014624592320535</v>
      </c>
      <c r="P22" s="114"/>
      <c r="Q22" s="220"/>
      <c r="R22" s="214"/>
    </row>
    <row r="23" spans="1:18" x14ac:dyDescent="0.25">
      <c r="A23" s="5">
        <v>44072</v>
      </c>
      <c r="B23" s="5">
        <v>44102</v>
      </c>
      <c r="C23" s="13"/>
      <c r="D23" s="142">
        <v>159</v>
      </c>
      <c r="E23" s="156">
        <v>2307</v>
      </c>
      <c r="F23" s="77">
        <v>2.0151991614255765E-2</v>
      </c>
      <c r="G23" s="136"/>
      <c r="H23" s="64">
        <v>459.09830938499999</v>
      </c>
      <c r="I23" s="137">
        <v>19.900230142392715</v>
      </c>
      <c r="J23" s="138"/>
      <c r="K23" s="155">
        <v>3950.0371657349997</v>
      </c>
      <c r="L23" s="140">
        <v>171.21964307477242</v>
      </c>
      <c r="M23" s="141"/>
      <c r="N23" s="139">
        <v>3490.9388563499997</v>
      </c>
      <c r="O23" s="17">
        <v>0.88377367348148139</v>
      </c>
      <c r="P23" s="114"/>
      <c r="Q23" s="215"/>
      <c r="R23" s="216"/>
    </row>
    <row r="24" spans="1:18" x14ac:dyDescent="0.25">
      <c r="A24" s="5">
        <v>44102</v>
      </c>
      <c r="B24" s="5">
        <v>44132</v>
      </c>
      <c r="C24" s="13"/>
      <c r="D24" s="142">
        <v>149.80000000000001</v>
      </c>
      <c r="E24" s="156">
        <v>2723</v>
      </c>
      <c r="F24" s="77">
        <v>2.5246625129802698E-2</v>
      </c>
      <c r="G24" s="136"/>
      <c r="H24" s="64">
        <v>535.16289226499998</v>
      </c>
      <c r="I24" s="137">
        <v>19.653429756334926</v>
      </c>
      <c r="J24" s="138"/>
      <c r="K24" s="155">
        <v>3777.1627734150002</v>
      </c>
      <c r="L24" s="140">
        <v>138.71328583969887</v>
      </c>
      <c r="M24" s="141"/>
      <c r="N24" s="139">
        <v>3241.99988115</v>
      </c>
      <c r="O24" s="17">
        <v>0.85831616894255525</v>
      </c>
      <c r="P24" s="114"/>
      <c r="Q24" s="221" t="s">
        <v>134</v>
      </c>
      <c r="R24" s="219"/>
    </row>
    <row r="25" spans="1:18" x14ac:dyDescent="0.25">
      <c r="A25" s="5">
        <v>44132</v>
      </c>
      <c r="B25" s="5">
        <v>44165</v>
      </c>
      <c r="C25" s="13"/>
      <c r="D25" s="142">
        <v>128.69999999999999</v>
      </c>
      <c r="E25" s="156">
        <v>3137</v>
      </c>
      <c r="F25" s="77">
        <v>3.0775901988023206E-2</v>
      </c>
      <c r="G25" s="136"/>
      <c r="H25" s="64">
        <v>610.86178003500004</v>
      </c>
      <c r="I25" s="137">
        <v>19.472801403729679</v>
      </c>
      <c r="J25" s="138"/>
      <c r="K25" s="155">
        <v>3325.4062868849996</v>
      </c>
      <c r="L25" s="140">
        <v>106.00593837695249</v>
      </c>
      <c r="M25" s="141"/>
      <c r="N25" s="139">
        <v>2714.5445068499994</v>
      </c>
      <c r="O25" s="17">
        <v>0.81630461744053195</v>
      </c>
      <c r="P25" s="114"/>
      <c r="Q25" s="215"/>
      <c r="R25" s="216"/>
    </row>
    <row r="26" spans="1:18" x14ac:dyDescent="0.25">
      <c r="A26" s="5">
        <v>44165</v>
      </c>
      <c r="B26" s="5">
        <v>44195</v>
      </c>
      <c r="C26" s="13"/>
      <c r="D26" s="142">
        <v>143.4</v>
      </c>
      <c r="E26" s="156">
        <v>2827</v>
      </c>
      <c r="F26" s="77">
        <v>2.7380675654734232E-2</v>
      </c>
      <c r="G26" s="136"/>
      <c r="H26" s="64">
        <v>554.17903798500004</v>
      </c>
      <c r="I26" s="137">
        <v>19.603078810930317</v>
      </c>
      <c r="J26" s="138"/>
      <c r="K26" s="155">
        <v>3637.9292683350004</v>
      </c>
      <c r="L26" s="140">
        <v>128.68515275327204</v>
      </c>
      <c r="M26" s="141"/>
      <c r="N26" s="139">
        <v>3083.7502303500005</v>
      </c>
      <c r="O26" s="17">
        <v>0.84766635162243398</v>
      </c>
      <c r="P26" s="114"/>
      <c r="Q26" s="217"/>
      <c r="R26" s="218"/>
    </row>
    <row r="27" spans="1:18" ht="17.25" x14ac:dyDescent="0.4">
      <c r="A27" s="5"/>
      <c r="B27" s="5"/>
      <c r="C27" s="13"/>
      <c r="D27" s="53"/>
      <c r="E27" s="79"/>
      <c r="F27" s="78"/>
      <c r="G27" s="15"/>
      <c r="H27" s="66"/>
      <c r="I27" s="68"/>
      <c r="J27" s="30"/>
      <c r="K27" s="66"/>
      <c r="L27" s="72"/>
      <c r="M27" s="16"/>
      <c r="N27" s="60"/>
      <c r="O27" s="41"/>
      <c r="Q27" s="2"/>
      <c r="R27" s="74"/>
    </row>
    <row r="28" spans="1:18" x14ac:dyDescent="0.25">
      <c r="A28" s="18"/>
      <c r="B28" s="115" t="s">
        <v>123</v>
      </c>
      <c r="C28" s="253"/>
      <c r="D28" s="127">
        <v>143.72</v>
      </c>
      <c r="E28" s="127">
        <v>2567</v>
      </c>
      <c r="F28" s="118">
        <v>2.7674395207549579E-2</v>
      </c>
      <c r="G28" s="119"/>
      <c r="H28" s="120">
        <v>506.63867368500007</v>
      </c>
      <c r="I28" s="255">
        <v>19.736605909037792</v>
      </c>
      <c r="J28" s="256"/>
      <c r="K28" s="120">
        <v>3618.8145574349996</v>
      </c>
      <c r="L28" s="176">
        <v>140.97446659271523</v>
      </c>
      <c r="M28" s="124"/>
      <c r="N28" s="120">
        <v>3112.1758837500001</v>
      </c>
      <c r="O28" s="173">
        <v>0.85999871901584735</v>
      </c>
      <c r="P28" s="257"/>
      <c r="Q28" s="127"/>
      <c r="R28" s="191"/>
    </row>
    <row r="29" spans="1:18" ht="6.75" customHeight="1" x14ac:dyDescent="0.25">
      <c r="A29" s="18"/>
      <c r="B29" s="181"/>
      <c r="C29" s="248"/>
      <c r="D29" s="248"/>
      <c r="E29" s="20"/>
      <c r="F29" s="182"/>
      <c r="G29" s="19"/>
      <c r="H29" s="35"/>
      <c r="I29" s="232"/>
      <c r="J29" s="238"/>
      <c r="K29" s="35"/>
      <c r="L29" s="193"/>
      <c r="M29" s="22"/>
      <c r="N29" s="35"/>
      <c r="O29" s="183"/>
      <c r="P29" s="247"/>
      <c r="Q29" s="20"/>
      <c r="R29" s="184"/>
    </row>
    <row r="30" spans="1:18" x14ac:dyDescent="0.25">
      <c r="B30" s="129" t="s">
        <v>73</v>
      </c>
      <c r="C30" s="249"/>
      <c r="D30" s="132">
        <v>159</v>
      </c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59"/>
      <c r="R30" s="153"/>
    </row>
    <row r="32" spans="1:18" x14ac:dyDescent="0.25">
      <c r="A32" s="3" t="s">
        <v>85</v>
      </c>
      <c r="B32" t="s">
        <v>115</v>
      </c>
      <c r="E32" s="20"/>
      <c r="F32" s="21"/>
      <c r="H32" s="23"/>
    </row>
  </sheetData>
  <pageMargins left="0.7" right="0.7" top="0.75" bottom="0.75" header="0.3" footer="0.3"/>
  <pageSetup scale="74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9723E-6C0E-42A3-A004-2CCC9E5DB5CB}">
  <sheetPr>
    <tabColor rgb="FFC00000"/>
    <pageSetUpPr fitToPage="1"/>
  </sheetPr>
  <dimension ref="A1:AD34"/>
  <sheetViews>
    <sheetView zoomScale="75" zoomScaleNormal="75" workbookViewId="0">
      <selection activeCell="AD11" sqref="AD11"/>
    </sheetView>
  </sheetViews>
  <sheetFormatPr defaultRowHeight="15" x14ac:dyDescent="0.25"/>
  <cols>
    <col min="1" max="1" width="19.28515625" customWidth="1"/>
    <col min="2" max="2" width="18.42578125" customWidth="1"/>
    <col min="3" max="3" width="2.28515625" customWidth="1"/>
    <col min="4" max="4" width="11.7109375" customWidth="1"/>
    <col min="5" max="5" width="10.7109375" customWidth="1"/>
    <col min="6" max="6" width="9.85546875" customWidth="1"/>
    <col min="7" max="7" width="3" customWidth="1"/>
    <col min="8" max="8" width="9.85546875" customWidth="1"/>
    <col min="9" max="9" width="10.5703125" customWidth="1"/>
    <col min="10" max="10" width="2.5703125" customWidth="1"/>
    <col min="11" max="11" width="9.7109375" customWidth="1"/>
    <col min="12" max="12" width="9.140625" customWidth="1"/>
    <col min="13" max="13" width="2.42578125" customWidth="1"/>
    <col min="14" max="14" width="11.140625" bestFit="1" customWidth="1"/>
    <col min="15" max="15" width="8.42578125" bestFit="1" customWidth="1"/>
    <col min="16" max="16" width="3.140625" customWidth="1"/>
    <col min="17" max="17" width="10.140625" customWidth="1"/>
    <col min="18" max="18" width="10.85546875" customWidth="1"/>
  </cols>
  <sheetData>
    <row r="1" spans="1:30" x14ac:dyDescent="0.25">
      <c r="R1" s="6" t="s">
        <v>99</v>
      </c>
    </row>
    <row r="2" spans="1:30" x14ac:dyDescent="0.25">
      <c r="R2" s="6" t="s">
        <v>100</v>
      </c>
    </row>
    <row r="3" spans="1:30" x14ac:dyDescent="0.25">
      <c r="R3" s="6" t="s">
        <v>113</v>
      </c>
    </row>
    <row r="4" spans="1:30" x14ac:dyDescent="0.25">
      <c r="R4" s="109" t="s">
        <v>165</v>
      </c>
    </row>
    <row r="5" spans="1:30" x14ac:dyDescent="0.25">
      <c r="R5" s="109" t="s">
        <v>101</v>
      </c>
    </row>
    <row r="6" spans="1:30" x14ac:dyDescent="0.25">
      <c r="R6" s="6" t="s">
        <v>137</v>
      </c>
    </row>
    <row r="7" spans="1:30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Z7" t="s">
        <v>64</v>
      </c>
      <c r="AA7" t="s">
        <v>27</v>
      </c>
      <c r="AB7">
        <v>150</v>
      </c>
    </row>
    <row r="8" spans="1:30" x14ac:dyDescent="0.25">
      <c r="A8" s="1" t="s">
        <v>136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Z8" t="s">
        <v>22</v>
      </c>
      <c r="AA8" t="s">
        <v>183</v>
      </c>
      <c r="AB8">
        <v>10</v>
      </c>
    </row>
    <row r="9" spans="1:30" x14ac:dyDescent="0.25">
      <c r="B9" s="6" t="s">
        <v>66</v>
      </c>
      <c r="C9" s="3"/>
      <c r="D9" s="7" t="s">
        <v>133</v>
      </c>
      <c r="Z9" t="s">
        <v>176</v>
      </c>
      <c r="AA9" t="s">
        <v>184</v>
      </c>
      <c r="AB9">
        <v>0.2</v>
      </c>
    </row>
    <row r="10" spans="1:30" x14ac:dyDescent="0.25">
      <c r="B10" s="6" t="s">
        <v>32</v>
      </c>
      <c r="D10" t="s">
        <v>131</v>
      </c>
      <c r="Z10" t="s">
        <v>178</v>
      </c>
      <c r="AA10" t="s">
        <v>179</v>
      </c>
      <c r="AB10" s="260">
        <v>0.35</v>
      </c>
    </row>
    <row r="11" spans="1:30" x14ac:dyDescent="0.25">
      <c r="B11" s="6" t="s">
        <v>67</v>
      </c>
      <c r="D11" s="26">
        <v>30</v>
      </c>
      <c r="Z11" t="s">
        <v>180</v>
      </c>
      <c r="AA11" t="s">
        <v>181</v>
      </c>
      <c r="AB11">
        <v>730</v>
      </c>
      <c r="AD11" t="s">
        <v>192</v>
      </c>
    </row>
    <row r="12" spans="1:30" x14ac:dyDescent="0.25">
      <c r="B12" s="6" t="s">
        <v>68</v>
      </c>
      <c r="D12" s="26" t="s">
        <v>61</v>
      </c>
      <c r="Z12" t="s">
        <v>185</v>
      </c>
      <c r="AB12">
        <f>AB7*AB11*0.02</f>
        <v>2190</v>
      </c>
    </row>
    <row r="13" spans="1:30" x14ac:dyDescent="0.25">
      <c r="B13" s="6" t="s">
        <v>1</v>
      </c>
      <c r="D13" s="26">
        <v>6</v>
      </c>
    </row>
    <row r="14" spans="1:30" x14ac:dyDescent="0.25">
      <c r="B14" s="6" t="s">
        <v>2</v>
      </c>
      <c r="D14" s="26">
        <v>150</v>
      </c>
      <c r="Z14" t="s">
        <v>186</v>
      </c>
      <c r="AA14" t="s">
        <v>177</v>
      </c>
      <c r="AB14">
        <f>AB7*AB8</f>
        <v>1500</v>
      </c>
    </row>
    <row r="15" spans="1:30" x14ac:dyDescent="0.25">
      <c r="B15" s="6" t="s">
        <v>69</v>
      </c>
      <c r="D15" s="26">
        <v>900</v>
      </c>
      <c r="Z15" t="s">
        <v>187</v>
      </c>
      <c r="AA15" t="s">
        <v>177</v>
      </c>
      <c r="AB15">
        <f>AB9*AB12</f>
        <v>438</v>
      </c>
    </row>
    <row r="16" spans="1:30" x14ac:dyDescent="0.25">
      <c r="B16" s="6" t="s">
        <v>70</v>
      </c>
      <c r="C16" s="2"/>
      <c r="D16" s="28" t="s">
        <v>125</v>
      </c>
      <c r="E16" s="2"/>
      <c r="F16" s="2"/>
      <c r="G16" s="2"/>
      <c r="H16" s="2"/>
      <c r="I16" s="2"/>
      <c r="J16" s="2"/>
      <c r="Z16" t="s">
        <v>182</v>
      </c>
      <c r="AA16" t="s">
        <v>177</v>
      </c>
      <c r="AB16">
        <f>SUM(AB14:AB15)</f>
        <v>1938</v>
      </c>
    </row>
    <row r="17" spans="1:28" x14ac:dyDescent="0.25">
      <c r="D17" s="3"/>
      <c r="E17" s="3"/>
      <c r="F17" s="3"/>
      <c r="G17" s="3"/>
      <c r="H17" s="3"/>
      <c r="I17" s="4"/>
      <c r="J17" s="4"/>
    </row>
    <row r="18" spans="1:28" x14ac:dyDescent="0.25">
      <c r="C18" s="3"/>
      <c r="D18" s="3"/>
      <c r="E18" s="3"/>
      <c r="F18" s="3"/>
      <c r="G18" s="3"/>
      <c r="H18" s="3"/>
    </row>
    <row r="19" spans="1:28" x14ac:dyDescent="0.25">
      <c r="B19" s="8"/>
      <c r="D19" s="3" t="s">
        <v>19</v>
      </c>
      <c r="E19" s="3" t="s">
        <v>20</v>
      </c>
      <c r="F19" s="3" t="s">
        <v>33</v>
      </c>
      <c r="Q19" s="3"/>
      <c r="Z19" t="s">
        <v>189</v>
      </c>
      <c r="AA19" t="s">
        <v>184</v>
      </c>
      <c r="AB19">
        <f>(AB8/(AB10*AB11))</f>
        <v>3.9138943248532294E-2</v>
      </c>
    </row>
    <row r="20" spans="1:28" ht="15.75" thickBot="1" x14ac:dyDescent="0.3">
      <c r="A20" s="9" t="s">
        <v>21</v>
      </c>
      <c r="B20" s="10"/>
      <c r="D20" s="3" t="s">
        <v>22</v>
      </c>
      <c r="E20" s="3" t="s">
        <v>23</v>
      </c>
      <c r="F20" s="3" t="s">
        <v>24</v>
      </c>
      <c r="H20" s="10" t="s">
        <v>78</v>
      </c>
      <c r="I20" s="10"/>
      <c r="K20" s="10" t="s">
        <v>90</v>
      </c>
      <c r="L20" s="10"/>
      <c r="Q20" s="50" t="s">
        <v>84</v>
      </c>
      <c r="R20" s="10"/>
      <c r="Z20" t="s">
        <v>176</v>
      </c>
      <c r="AA20" t="s">
        <v>184</v>
      </c>
      <c r="AB20">
        <f>AB9</f>
        <v>0.2</v>
      </c>
    </row>
    <row r="21" spans="1:28" x14ac:dyDescent="0.25">
      <c r="A21" s="11" t="s">
        <v>25</v>
      </c>
      <c r="B21" s="11" t="s">
        <v>26</v>
      </c>
      <c r="C21" s="11"/>
      <c r="D21" s="11" t="s">
        <v>27</v>
      </c>
      <c r="E21" s="11" t="s">
        <v>28</v>
      </c>
      <c r="F21" s="12" t="s">
        <v>29</v>
      </c>
      <c r="G21" s="11"/>
      <c r="H21" s="11" t="s">
        <v>77</v>
      </c>
      <c r="I21" s="11" t="s">
        <v>71</v>
      </c>
      <c r="J21" s="11"/>
      <c r="K21" s="11" t="s">
        <v>76</v>
      </c>
      <c r="L21" s="11" t="s">
        <v>71</v>
      </c>
      <c r="M21" s="11"/>
      <c r="N21" s="11" t="s">
        <v>30</v>
      </c>
      <c r="O21" s="11" t="s">
        <v>31</v>
      </c>
      <c r="Q21" s="2" t="s">
        <v>74</v>
      </c>
      <c r="R21" s="12" t="s">
        <v>75</v>
      </c>
      <c r="Z21" t="s">
        <v>190</v>
      </c>
      <c r="AA21" t="s">
        <v>184</v>
      </c>
      <c r="AB21">
        <f>SUM(AB19:AB20)</f>
        <v>0.2391389432485323</v>
      </c>
    </row>
    <row r="22" spans="1:28" x14ac:dyDescent="0.25">
      <c r="A22" s="5">
        <v>43959</v>
      </c>
      <c r="B22" s="5">
        <v>43990</v>
      </c>
      <c r="C22" s="13"/>
      <c r="D22" s="142">
        <v>8.4</v>
      </c>
      <c r="E22" s="156">
        <v>1841</v>
      </c>
      <c r="F22" s="77">
        <v>0.29457885304659498</v>
      </c>
      <c r="G22" s="136"/>
      <c r="H22" s="64">
        <v>416.63238215999996</v>
      </c>
      <c r="I22" s="137">
        <v>22.630764919065722</v>
      </c>
      <c r="J22" s="138"/>
      <c r="K22" s="155">
        <v>418.29601521000001</v>
      </c>
      <c r="L22" s="140">
        <v>22.721130646931016</v>
      </c>
      <c r="M22" s="141"/>
      <c r="N22" s="139">
        <v>1.663633050000044</v>
      </c>
      <c r="O22" s="17">
        <v>3.9771668615223099E-3</v>
      </c>
      <c r="P22" s="114"/>
      <c r="Q22" s="209"/>
      <c r="R22" s="214"/>
      <c r="T22">
        <f>D22*730</f>
        <v>6132</v>
      </c>
      <c r="U22" s="25">
        <f>E22/T22</f>
        <v>0.3002283105022831</v>
      </c>
      <c r="Z22" t="s">
        <v>188</v>
      </c>
      <c r="AA22" t="s">
        <v>177</v>
      </c>
      <c r="AB22">
        <f>AB21*AB12</f>
        <v>523.71428571428578</v>
      </c>
    </row>
    <row r="23" spans="1:28" x14ac:dyDescent="0.25">
      <c r="A23" s="5">
        <v>43990</v>
      </c>
      <c r="B23" s="5">
        <v>44020</v>
      </c>
      <c r="C23" s="13"/>
      <c r="D23" s="142">
        <v>88.6</v>
      </c>
      <c r="E23" s="156">
        <v>2307</v>
      </c>
      <c r="F23" s="77">
        <v>3.6164409330323555E-2</v>
      </c>
      <c r="G23" s="136"/>
      <c r="H23" s="64">
        <v>517.5912011646775</v>
      </c>
      <c r="I23" s="137">
        <v>22.435682755295947</v>
      </c>
      <c r="J23" s="138"/>
      <c r="K23" s="155">
        <v>2423.9127631906772</v>
      </c>
      <c r="L23" s="140">
        <v>105.06774006028077</v>
      </c>
      <c r="M23" s="141"/>
      <c r="N23" s="139">
        <v>1906.3215620259998</v>
      </c>
      <c r="O23" s="17">
        <v>0.78646459186783813</v>
      </c>
      <c r="P23" s="114"/>
      <c r="Q23" s="215"/>
      <c r="R23" s="216"/>
      <c r="T23">
        <f t="shared" ref="T23:T28" si="0">D23*730</f>
        <v>64677.999999999993</v>
      </c>
      <c r="U23" s="25">
        <f t="shared" ref="U23:U28" si="1">E23/T23</f>
        <v>3.5669006462784876E-2</v>
      </c>
      <c r="Z23" t="s">
        <v>191</v>
      </c>
      <c r="AB23">
        <f>AB16-AB22</f>
        <v>1414.2857142857142</v>
      </c>
    </row>
    <row r="24" spans="1:28" x14ac:dyDescent="0.25">
      <c r="A24" s="5">
        <v>44020</v>
      </c>
      <c r="B24" s="5">
        <v>44052</v>
      </c>
      <c r="C24" s="13"/>
      <c r="D24" s="142">
        <v>40.799999999999997</v>
      </c>
      <c r="E24" s="156">
        <v>2723</v>
      </c>
      <c r="F24" s="77">
        <v>8.690129697712419E-2</v>
      </c>
      <c r="G24" s="136"/>
      <c r="H24" s="64">
        <v>535.16289226499998</v>
      </c>
      <c r="I24" s="137">
        <v>19.653429756334926</v>
      </c>
      <c r="J24" s="138"/>
      <c r="K24" s="155">
        <v>1224.571343415</v>
      </c>
      <c r="L24" s="140">
        <v>44.971404458868896</v>
      </c>
      <c r="M24" s="141"/>
      <c r="N24" s="139">
        <v>689.40845115000002</v>
      </c>
      <c r="O24" s="17">
        <v>0.56297940896397702</v>
      </c>
      <c r="P24" s="114"/>
      <c r="Q24" s="215"/>
      <c r="R24" s="216"/>
      <c r="T24">
        <f t="shared" si="0"/>
        <v>29783.999999999996</v>
      </c>
      <c r="U24" s="25">
        <f t="shared" si="1"/>
        <v>9.1424926134837506E-2</v>
      </c>
    </row>
    <row r="25" spans="1:28" x14ac:dyDescent="0.25">
      <c r="A25" s="5">
        <v>44052</v>
      </c>
      <c r="B25" s="5">
        <v>44082</v>
      </c>
      <c r="C25" s="13"/>
      <c r="D25" s="142">
        <v>9.1</v>
      </c>
      <c r="E25" s="156">
        <v>3137</v>
      </c>
      <c r="F25" s="77">
        <v>0.4787851037851038</v>
      </c>
      <c r="G25" s="136"/>
      <c r="H25" s="64">
        <v>610.86178003500004</v>
      </c>
      <c r="I25" s="137">
        <v>19.472801403729679</v>
      </c>
      <c r="J25" s="138"/>
      <c r="K25" s="155">
        <v>524.58119488499995</v>
      </c>
      <c r="L25" s="140">
        <v>16.722384280682178</v>
      </c>
      <c r="M25" s="141"/>
      <c r="N25" s="139">
        <v>-86.280585150000093</v>
      </c>
      <c r="O25" s="17">
        <v>-0.16447517751549356</v>
      </c>
      <c r="P25" s="114"/>
      <c r="Q25" s="221" t="s">
        <v>134</v>
      </c>
      <c r="R25" s="219"/>
      <c r="T25">
        <f t="shared" si="0"/>
        <v>6643</v>
      </c>
      <c r="U25" s="25">
        <f t="shared" si="1"/>
        <v>0.47222640373325303</v>
      </c>
    </row>
    <row r="26" spans="1:28" x14ac:dyDescent="0.25">
      <c r="A26" s="5">
        <v>44082</v>
      </c>
      <c r="B26" s="5">
        <v>44111</v>
      </c>
      <c r="C26" s="13"/>
      <c r="D26" s="142">
        <v>9.3000000000000007</v>
      </c>
      <c r="E26" s="156">
        <v>2827</v>
      </c>
      <c r="F26" s="77">
        <v>0.43675071066617227</v>
      </c>
      <c r="G26" s="136"/>
      <c r="H26" s="64">
        <v>554.17903798500004</v>
      </c>
      <c r="I26" s="137">
        <v>19.603078810930317</v>
      </c>
      <c r="J26" s="138"/>
      <c r="K26" s="155">
        <v>497.53926133499994</v>
      </c>
      <c r="L26" s="140">
        <v>17.599549392819242</v>
      </c>
      <c r="M26" s="141"/>
      <c r="N26" s="139">
        <v>-56.639776650000101</v>
      </c>
      <c r="O26" s="17">
        <v>-0.11383981336070637</v>
      </c>
      <c r="P26" s="114"/>
      <c r="Q26" s="215"/>
      <c r="R26" s="216"/>
      <c r="T26">
        <f t="shared" si="0"/>
        <v>6789.0000000000009</v>
      </c>
      <c r="U26" s="25">
        <f t="shared" si="1"/>
        <v>0.41640889674473408</v>
      </c>
    </row>
    <row r="27" spans="1:28" x14ac:dyDescent="0.25">
      <c r="A27" s="5">
        <v>44111</v>
      </c>
      <c r="B27" s="5">
        <v>44140</v>
      </c>
      <c r="C27" s="13"/>
      <c r="D27" s="142">
        <v>28.1</v>
      </c>
      <c r="E27" s="156">
        <v>2624</v>
      </c>
      <c r="F27" s="77">
        <v>0.1341677915490653</v>
      </c>
      <c r="G27" s="136"/>
      <c r="H27" s="64">
        <v>517.06098431999999</v>
      </c>
      <c r="I27" s="137">
        <v>19.705068000000001</v>
      </c>
      <c r="J27" s="138"/>
      <c r="K27" s="155">
        <v>917.02759451999998</v>
      </c>
      <c r="L27" s="140">
        <v>34.947697961890242</v>
      </c>
      <c r="M27" s="141"/>
      <c r="N27" s="139">
        <v>399.96661019999999</v>
      </c>
      <c r="O27" s="17">
        <v>0.43615547949716238</v>
      </c>
      <c r="P27" s="114"/>
      <c r="Q27" s="215"/>
      <c r="R27" s="216"/>
      <c r="T27">
        <f t="shared" si="0"/>
        <v>20513</v>
      </c>
      <c r="U27" s="25">
        <f t="shared" si="1"/>
        <v>0.12791888070979379</v>
      </c>
    </row>
    <row r="28" spans="1:28" x14ac:dyDescent="0.25">
      <c r="A28" s="5">
        <v>44140</v>
      </c>
      <c r="B28" s="5">
        <v>44173</v>
      </c>
      <c r="C28" s="13"/>
      <c r="D28" s="142">
        <v>19.7</v>
      </c>
      <c r="E28" s="156">
        <v>3221</v>
      </c>
      <c r="F28" s="77">
        <v>0.20644259857457828</v>
      </c>
      <c r="G28" s="136"/>
      <c r="H28" s="64">
        <v>626.22097465499996</v>
      </c>
      <c r="I28" s="137">
        <v>19.441818523905617</v>
      </c>
      <c r="J28" s="138"/>
      <c r="K28" s="155">
        <v>781.41146770499995</v>
      </c>
      <c r="L28" s="140">
        <v>24.259902753958396</v>
      </c>
      <c r="M28" s="141"/>
      <c r="N28" s="139">
        <v>155.19049304999999</v>
      </c>
      <c r="O28" s="17">
        <v>0.19860278414622373</v>
      </c>
      <c r="P28" s="114"/>
      <c r="Q28" s="217"/>
      <c r="R28" s="218"/>
      <c r="T28">
        <f t="shared" si="0"/>
        <v>14381</v>
      </c>
      <c r="U28" s="25">
        <f t="shared" si="1"/>
        <v>0.22397607954940546</v>
      </c>
    </row>
    <row r="29" spans="1:28" ht="17.25" x14ac:dyDescent="0.4">
      <c r="A29" s="5"/>
      <c r="B29" s="5"/>
      <c r="C29" s="13"/>
      <c r="D29" s="53"/>
      <c r="E29" s="79"/>
      <c r="F29" s="78"/>
      <c r="G29" s="15"/>
      <c r="H29" s="66"/>
      <c r="I29" s="68"/>
      <c r="J29" s="30"/>
      <c r="K29" s="66"/>
      <c r="L29" s="72"/>
      <c r="M29" s="16"/>
      <c r="N29" s="60"/>
      <c r="O29" s="41"/>
      <c r="Q29" s="2"/>
      <c r="R29" s="74"/>
    </row>
    <row r="30" spans="1:28" x14ac:dyDescent="0.25">
      <c r="A30" s="18"/>
      <c r="B30" s="115" t="s">
        <v>123</v>
      </c>
      <c r="C30" s="253"/>
      <c r="D30" s="127">
        <v>29.142857142857142</v>
      </c>
      <c r="E30" s="127">
        <v>2668.5714285714284</v>
      </c>
      <c r="F30" s="118">
        <v>0.23911296627556605</v>
      </c>
      <c r="G30" s="119"/>
      <c r="H30" s="120">
        <v>539.67275036923968</v>
      </c>
      <c r="I30" s="255">
        <v>20.223282936748813</v>
      </c>
      <c r="J30" s="256"/>
      <c r="K30" s="120">
        <v>969.6199486086681</v>
      </c>
      <c r="L30" s="176">
        <v>36.334794648076432</v>
      </c>
      <c r="M30" s="124"/>
      <c r="N30" s="120">
        <v>429.94719823942853</v>
      </c>
      <c r="O30" s="173">
        <v>0.44341826800940981</v>
      </c>
      <c r="P30" s="257"/>
      <c r="Q30" s="127"/>
      <c r="R30" s="191"/>
    </row>
    <row r="31" spans="1:28" ht="6.75" customHeight="1" x14ac:dyDescent="0.25">
      <c r="A31" s="18"/>
      <c r="B31" s="181"/>
      <c r="C31" s="248"/>
      <c r="D31" s="248"/>
      <c r="E31" s="20"/>
      <c r="F31" s="182"/>
      <c r="G31" s="19"/>
      <c r="H31" s="35"/>
      <c r="I31" s="232"/>
      <c r="J31" s="238"/>
      <c r="K31" s="35"/>
      <c r="L31" s="193"/>
      <c r="M31" s="22"/>
      <c r="N31" s="35"/>
      <c r="O31" s="183"/>
      <c r="P31" s="247"/>
      <c r="Q31" s="20"/>
      <c r="R31" s="184"/>
    </row>
    <row r="32" spans="1:28" x14ac:dyDescent="0.25">
      <c r="B32" s="129" t="s">
        <v>73</v>
      </c>
      <c r="C32" s="249"/>
      <c r="D32" s="132">
        <v>88.6</v>
      </c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59"/>
      <c r="R32" s="153"/>
    </row>
    <row r="34" spans="1:8" x14ac:dyDescent="0.25">
      <c r="A34" s="3" t="s">
        <v>85</v>
      </c>
      <c r="B34" t="s">
        <v>115</v>
      </c>
      <c r="E34" s="20"/>
      <c r="F34" s="21"/>
      <c r="H34" s="23"/>
    </row>
  </sheetData>
  <pageMargins left="0.7" right="0.7" top="0.75" bottom="0.75" header="0.3" footer="0.3"/>
  <pageSetup scale="74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D7346-BFE9-444D-8998-6F59F0DE1A37}">
  <sheetPr>
    <tabColor rgb="FFC00000"/>
    <pageSetUpPr fitToPage="1"/>
  </sheetPr>
  <dimension ref="A1:R46"/>
  <sheetViews>
    <sheetView zoomScale="75" zoomScaleNormal="75" workbookViewId="0">
      <selection activeCell="T22" sqref="T22"/>
    </sheetView>
  </sheetViews>
  <sheetFormatPr defaultRowHeight="15" x14ac:dyDescent="0.25"/>
  <cols>
    <col min="1" max="1" width="19.28515625" customWidth="1"/>
    <col min="2" max="2" width="18.42578125" customWidth="1"/>
    <col min="3" max="3" width="2.28515625" customWidth="1"/>
    <col min="4" max="4" width="11.7109375" customWidth="1"/>
    <col min="5" max="5" width="10.7109375" customWidth="1"/>
    <col min="6" max="6" width="9.85546875" customWidth="1"/>
    <col min="7" max="7" width="3" customWidth="1"/>
    <col min="8" max="8" width="9.85546875" customWidth="1"/>
    <col min="9" max="9" width="10.5703125" customWidth="1"/>
    <col min="10" max="10" width="2.5703125" customWidth="1"/>
    <col min="11" max="11" width="9.7109375" customWidth="1"/>
    <col min="12" max="12" width="9.140625" customWidth="1"/>
    <col min="13" max="13" width="2.42578125" customWidth="1"/>
    <col min="14" max="14" width="11.140625" bestFit="1" customWidth="1"/>
    <col min="15" max="15" width="8.42578125" bestFit="1" customWidth="1"/>
    <col min="16" max="16" width="3.140625" customWidth="1"/>
    <col min="17" max="17" width="10.140625" customWidth="1"/>
    <col min="18" max="18" width="10.85546875" customWidth="1"/>
  </cols>
  <sheetData>
    <row r="1" spans="1:18" x14ac:dyDescent="0.25">
      <c r="R1" s="6" t="s">
        <v>99</v>
      </c>
    </row>
    <row r="2" spans="1:18" x14ac:dyDescent="0.25">
      <c r="R2" s="6" t="s">
        <v>100</v>
      </c>
    </row>
    <row r="3" spans="1:18" x14ac:dyDescent="0.25">
      <c r="R3" s="6" t="s">
        <v>113</v>
      </c>
    </row>
    <row r="4" spans="1:18" x14ac:dyDescent="0.25">
      <c r="R4" s="109" t="s">
        <v>165</v>
      </c>
    </row>
    <row r="5" spans="1:18" x14ac:dyDescent="0.25">
      <c r="R5" s="109" t="s">
        <v>101</v>
      </c>
    </row>
    <row r="6" spans="1:18" x14ac:dyDescent="0.25">
      <c r="R6" s="6" t="s">
        <v>161</v>
      </c>
    </row>
    <row r="7" spans="1:18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x14ac:dyDescent="0.25">
      <c r="A8" s="1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x14ac:dyDescent="0.25">
      <c r="B9" s="6" t="s">
        <v>66</v>
      </c>
      <c r="C9" s="3"/>
      <c r="D9" t="s">
        <v>60</v>
      </c>
    </row>
    <row r="10" spans="1:18" x14ac:dyDescent="0.25">
      <c r="B10" s="6" t="s">
        <v>32</v>
      </c>
      <c r="D10" t="s">
        <v>35</v>
      </c>
    </row>
    <row r="11" spans="1:18" x14ac:dyDescent="0.25">
      <c r="B11" s="6" t="s">
        <v>67</v>
      </c>
      <c r="D11" s="26">
        <v>30</v>
      </c>
    </row>
    <row r="12" spans="1:18" x14ac:dyDescent="0.25">
      <c r="B12" s="6" t="s">
        <v>68</v>
      </c>
      <c r="D12" s="26" t="s">
        <v>61</v>
      </c>
    </row>
    <row r="13" spans="1:18" x14ac:dyDescent="0.25">
      <c r="B13" s="6" t="s">
        <v>1</v>
      </c>
      <c r="D13" s="26">
        <v>2</v>
      </c>
    </row>
    <row r="14" spans="1:18" x14ac:dyDescent="0.25">
      <c r="B14" s="6" t="s">
        <v>2</v>
      </c>
      <c r="D14" s="26">
        <v>50</v>
      </c>
    </row>
    <row r="15" spans="1:18" x14ac:dyDescent="0.25">
      <c r="B15" s="6" t="s">
        <v>69</v>
      </c>
      <c r="D15" s="26">
        <v>100</v>
      </c>
    </row>
    <row r="16" spans="1:18" x14ac:dyDescent="0.25">
      <c r="B16" s="6" t="s">
        <v>70</v>
      </c>
      <c r="C16" s="2"/>
      <c r="D16" s="28" t="s">
        <v>107</v>
      </c>
      <c r="E16" s="2"/>
      <c r="F16" s="2"/>
      <c r="G16" s="2"/>
      <c r="H16" s="2"/>
      <c r="I16" s="2"/>
      <c r="J16" s="2"/>
    </row>
    <row r="17" spans="1:18" x14ac:dyDescent="0.25">
      <c r="D17" s="3"/>
      <c r="E17" s="3"/>
      <c r="F17" s="3"/>
      <c r="G17" s="3"/>
      <c r="H17" s="3"/>
      <c r="I17" s="4"/>
      <c r="J17" s="4"/>
    </row>
    <row r="18" spans="1:18" x14ac:dyDescent="0.25">
      <c r="C18" s="3"/>
      <c r="D18" s="3"/>
      <c r="E18" s="3"/>
      <c r="F18" s="3"/>
      <c r="G18" s="3"/>
      <c r="H18" s="3"/>
    </row>
    <row r="19" spans="1:18" x14ac:dyDescent="0.25">
      <c r="B19" s="8"/>
      <c r="D19" s="3" t="s">
        <v>19</v>
      </c>
      <c r="E19" s="3" t="s">
        <v>20</v>
      </c>
      <c r="F19" s="3" t="s">
        <v>33</v>
      </c>
      <c r="Q19" s="3"/>
    </row>
    <row r="20" spans="1:18" ht="15.75" thickBot="1" x14ac:dyDescent="0.3">
      <c r="A20" s="9" t="s">
        <v>21</v>
      </c>
      <c r="B20" s="10"/>
      <c r="D20" s="3" t="s">
        <v>22</v>
      </c>
      <c r="E20" s="3" t="s">
        <v>23</v>
      </c>
      <c r="F20" s="3" t="s">
        <v>24</v>
      </c>
      <c r="H20" s="10" t="s">
        <v>78</v>
      </c>
      <c r="I20" s="10"/>
      <c r="K20" s="10" t="s">
        <v>90</v>
      </c>
      <c r="L20" s="10"/>
      <c r="Q20" s="50" t="s">
        <v>84</v>
      </c>
      <c r="R20" s="10"/>
    </row>
    <row r="21" spans="1:18" x14ac:dyDescent="0.25">
      <c r="A21" s="11" t="s">
        <v>25</v>
      </c>
      <c r="B21" s="11" t="s">
        <v>26</v>
      </c>
      <c r="C21" s="11"/>
      <c r="D21" s="11" t="s">
        <v>27</v>
      </c>
      <c r="E21" s="11" t="s">
        <v>28</v>
      </c>
      <c r="F21" s="12" t="s">
        <v>29</v>
      </c>
      <c r="G21" s="11"/>
      <c r="H21" s="11" t="s">
        <v>77</v>
      </c>
      <c r="I21" s="11" t="s">
        <v>71</v>
      </c>
      <c r="J21" s="11"/>
      <c r="K21" s="11" t="s">
        <v>76</v>
      </c>
      <c r="L21" s="11" t="s">
        <v>71</v>
      </c>
      <c r="M21" s="11"/>
      <c r="N21" s="11" t="s">
        <v>30</v>
      </c>
      <c r="O21" s="11" t="s">
        <v>31</v>
      </c>
      <c r="Q21" s="2" t="s">
        <v>74</v>
      </c>
      <c r="R21" s="12" t="s">
        <v>75</v>
      </c>
    </row>
    <row r="22" spans="1:18" x14ac:dyDescent="0.25">
      <c r="A22" s="27">
        <v>43650</v>
      </c>
      <c r="B22" s="27">
        <v>43682</v>
      </c>
      <c r="C22" s="13"/>
      <c r="D22" s="31">
        <v>11.6</v>
      </c>
      <c r="E22" s="31">
        <v>33</v>
      </c>
      <c r="F22" s="77">
        <v>3.7042025862068966E-3</v>
      </c>
      <c r="G22" s="15"/>
      <c r="H22" s="55">
        <v>49.868389999999998</v>
      </c>
      <c r="I22" s="67">
        <v>151.11633333333333</v>
      </c>
      <c r="J22" s="16"/>
      <c r="K22" s="55">
        <v>264.07692306000001</v>
      </c>
      <c r="L22" s="54">
        <v>800.23310018181826</v>
      </c>
      <c r="M22" s="16"/>
      <c r="N22" s="34">
        <v>214.20853306000001</v>
      </c>
      <c r="O22" s="17">
        <v>0.81115960674583598</v>
      </c>
      <c r="Q22" s="3">
        <v>2</v>
      </c>
      <c r="R22" s="51">
        <v>1</v>
      </c>
    </row>
    <row r="23" spans="1:18" x14ac:dyDescent="0.25">
      <c r="A23" s="27">
        <v>43682</v>
      </c>
      <c r="B23" s="27">
        <v>43712</v>
      </c>
      <c r="C23" s="13"/>
      <c r="D23" s="31">
        <v>40.299999999999997</v>
      </c>
      <c r="E23" s="31">
        <v>300</v>
      </c>
      <c r="F23" s="77">
        <v>1.0339123242349049E-2</v>
      </c>
      <c r="G23" s="15"/>
      <c r="H23" s="56">
        <v>97.34899999999999</v>
      </c>
      <c r="I23" s="67">
        <v>32.449666666666666</v>
      </c>
      <c r="J23" s="16"/>
      <c r="K23" s="56">
        <v>960.63585899999987</v>
      </c>
      <c r="L23" s="54">
        <v>320.21195299999994</v>
      </c>
      <c r="M23" s="16"/>
      <c r="N23" s="59">
        <v>863.28685899999982</v>
      </c>
      <c r="O23" s="17">
        <v>0.89866191326509703</v>
      </c>
      <c r="Q23" s="3">
        <v>11</v>
      </c>
      <c r="R23" s="51">
        <v>5.5</v>
      </c>
    </row>
    <row r="24" spans="1:18" x14ac:dyDescent="0.25">
      <c r="A24" s="27">
        <v>43712</v>
      </c>
      <c r="B24" s="27">
        <v>43740</v>
      </c>
      <c r="C24" s="13"/>
      <c r="D24" s="31">
        <v>44.8</v>
      </c>
      <c r="E24" s="31">
        <v>414</v>
      </c>
      <c r="F24" s="77">
        <v>1.3751594387755103E-2</v>
      </c>
      <c r="G24" s="15"/>
      <c r="H24" s="56">
        <v>117.62161999999999</v>
      </c>
      <c r="I24" s="67">
        <v>28.411019323671493</v>
      </c>
      <c r="J24" s="16"/>
      <c r="K24" s="56">
        <v>1077.7787674799999</v>
      </c>
      <c r="L24" s="54">
        <v>260.33303562318844</v>
      </c>
      <c r="M24" s="16"/>
      <c r="N24" s="59">
        <v>960.15714747999994</v>
      </c>
      <c r="O24" s="17">
        <v>0.8908666383593582</v>
      </c>
      <c r="Q24" s="3">
        <v>14</v>
      </c>
      <c r="R24" s="51">
        <v>7</v>
      </c>
    </row>
    <row r="25" spans="1:18" x14ac:dyDescent="0.25">
      <c r="A25" s="27">
        <v>43740</v>
      </c>
      <c r="B25" s="27">
        <v>43769</v>
      </c>
      <c r="C25" s="13"/>
      <c r="D25" s="31">
        <v>43.8</v>
      </c>
      <c r="E25" s="31">
        <v>694</v>
      </c>
      <c r="F25" s="77">
        <v>2.2765443762137197E-2</v>
      </c>
      <c r="G25" s="15"/>
      <c r="H25" s="56">
        <v>168.51981026999999</v>
      </c>
      <c r="I25" s="67">
        <v>24.282393410662824</v>
      </c>
      <c r="J25" s="30"/>
      <c r="K25" s="56">
        <v>1085.2972870799999</v>
      </c>
      <c r="L25" s="54">
        <v>156.38289439193082</v>
      </c>
      <c r="M25" s="16"/>
      <c r="N25" s="59">
        <v>916.77747680999994</v>
      </c>
      <c r="O25" s="17">
        <v>0.84472474751742566</v>
      </c>
      <c r="Q25" s="3">
        <v>19</v>
      </c>
      <c r="R25" s="51">
        <v>9.5</v>
      </c>
    </row>
    <row r="26" spans="1:18" ht="14.25" customHeight="1" x14ac:dyDescent="0.25">
      <c r="A26" s="27">
        <v>43769</v>
      </c>
      <c r="B26" s="27">
        <v>43802</v>
      </c>
      <c r="C26" s="13"/>
      <c r="D26" s="31">
        <v>45.9</v>
      </c>
      <c r="E26" s="31">
        <v>944</v>
      </c>
      <c r="F26" s="77">
        <v>2.5967738386039038E-2</v>
      </c>
      <c r="G26" s="15"/>
      <c r="H26" s="56">
        <v>215.80036151999997</v>
      </c>
      <c r="I26" s="67">
        <v>22.86020778813559</v>
      </c>
      <c r="J26" s="30"/>
      <c r="K26" s="56">
        <v>1161.58852308</v>
      </c>
      <c r="L26" s="54">
        <v>123.04963168220337</v>
      </c>
      <c r="M26" s="16"/>
      <c r="N26" s="59">
        <v>945.78816155999993</v>
      </c>
      <c r="O26" s="17">
        <v>0.81421961629941342</v>
      </c>
      <c r="Q26" s="3">
        <v>17</v>
      </c>
      <c r="R26" s="51">
        <v>8.5</v>
      </c>
    </row>
    <row r="27" spans="1:18" x14ac:dyDescent="0.25">
      <c r="A27" s="27">
        <v>43802</v>
      </c>
      <c r="B27" s="27">
        <v>43835</v>
      </c>
      <c r="C27" s="13"/>
      <c r="D27" s="135">
        <v>39.9</v>
      </c>
      <c r="E27" s="135">
        <v>700</v>
      </c>
      <c r="F27" s="77">
        <v>2.2151337940811627E-2</v>
      </c>
      <c r="G27" s="136"/>
      <c r="H27" s="157">
        <v>171.17164236363638</v>
      </c>
      <c r="I27" s="137">
        <v>24.453091766233769</v>
      </c>
      <c r="J27" s="138"/>
      <c r="K27" s="157">
        <v>994.63086209090909</v>
      </c>
      <c r="L27" s="174">
        <v>142.09012315584414</v>
      </c>
      <c r="M27" s="141"/>
      <c r="N27" s="139">
        <v>823.45921972727274</v>
      </c>
      <c r="O27" s="17">
        <v>0.8279043523706876</v>
      </c>
      <c r="P27" s="114"/>
      <c r="Q27" s="106">
        <v>10</v>
      </c>
      <c r="R27" s="134">
        <v>5</v>
      </c>
    </row>
    <row r="28" spans="1:18" x14ac:dyDescent="0.25">
      <c r="A28" s="27">
        <v>43835</v>
      </c>
      <c r="B28" s="27">
        <v>43864</v>
      </c>
      <c r="C28" s="13"/>
      <c r="D28" s="135">
        <v>40</v>
      </c>
      <c r="E28" s="135">
        <v>215</v>
      </c>
      <c r="F28" s="77">
        <v>7.7227011494252875E-3</v>
      </c>
      <c r="G28" s="136"/>
      <c r="H28" s="157">
        <v>85.13</v>
      </c>
      <c r="I28" s="137">
        <v>39.595348837209301</v>
      </c>
      <c r="J28" s="138"/>
      <c r="K28" s="157">
        <v>932.33495415000004</v>
      </c>
      <c r="L28" s="174">
        <v>433.64416472093029</v>
      </c>
      <c r="M28" s="141"/>
      <c r="N28" s="139">
        <v>847.20495415000005</v>
      </c>
      <c r="O28" s="17">
        <v>0.90869161386573549</v>
      </c>
      <c r="P28" s="114"/>
      <c r="Q28" s="106"/>
      <c r="R28" s="134"/>
    </row>
    <row r="29" spans="1:18" x14ac:dyDescent="0.25">
      <c r="A29" s="27">
        <v>43864</v>
      </c>
      <c r="B29" s="27">
        <v>43893</v>
      </c>
      <c r="C29" s="13"/>
      <c r="D29" s="135">
        <v>39.5</v>
      </c>
      <c r="E29" s="135">
        <v>285</v>
      </c>
      <c r="F29" s="77">
        <v>1.0366652116979486E-2</v>
      </c>
      <c r="G29" s="136"/>
      <c r="H29" s="157">
        <v>98.51</v>
      </c>
      <c r="I29" s="137">
        <v>34.564912280701755</v>
      </c>
      <c r="J29" s="138"/>
      <c r="K29" s="157">
        <v>929.70194085000003</v>
      </c>
      <c r="L29" s="174">
        <v>326.21120731578952</v>
      </c>
      <c r="M29" s="141"/>
      <c r="N29" s="139">
        <v>831.19194085000004</v>
      </c>
      <c r="O29" s="17">
        <v>0.89404130972348506</v>
      </c>
      <c r="P29" s="114"/>
      <c r="Q29" s="106"/>
      <c r="R29" s="134"/>
    </row>
    <row r="30" spans="1:18" x14ac:dyDescent="0.25">
      <c r="A30" s="27">
        <v>43893</v>
      </c>
      <c r="B30" s="27">
        <v>43922</v>
      </c>
      <c r="C30" s="13"/>
      <c r="D30" s="135">
        <v>40</v>
      </c>
      <c r="E30" s="135">
        <v>276</v>
      </c>
      <c r="F30" s="77">
        <v>9.9137931034482766E-3</v>
      </c>
      <c r="G30" s="136"/>
      <c r="H30" s="157">
        <v>96.8</v>
      </c>
      <c r="I30" s="137">
        <v>35.072463768115938</v>
      </c>
      <c r="J30" s="138"/>
      <c r="K30" s="157">
        <v>939.99391955999999</v>
      </c>
      <c r="L30" s="174">
        <v>340.57750708695653</v>
      </c>
      <c r="M30" s="141"/>
      <c r="N30" s="139">
        <v>843.19391956000004</v>
      </c>
      <c r="O30" s="17">
        <v>0.8970206104680859</v>
      </c>
      <c r="P30" s="114"/>
      <c r="Q30" s="106"/>
      <c r="R30" s="134"/>
    </row>
    <row r="31" spans="1:18" x14ac:dyDescent="0.25">
      <c r="A31" s="27">
        <v>43922</v>
      </c>
      <c r="B31" s="27">
        <v>43955</v>
      </c>
      <c r="C31" s="13"/>
      <c r="D31" s="135">
        <v>21.3</v>
      </c>
      <c r="E31" s="135">
        <v>148</v>
      </c>
      <c r="F31" s="77">
        <v>8.7731777872622936E-3</v>
      </c>
      <c r="G31" s="136"/>
      <c r="H31" s="157">
        <v>72.36</v>
      </c>
      <c r="I31" s="137">
        <v>48.891891891891895</v>
      </c>
      <c r="J31" s="138"/>
      <c r="K31" s="157">
        <v>498.08371242545451</v>
      </c>
      <c r="L31" s="174">
        <v>336.54304893611788</v>
      </c>
      <c r="M31" s="141"/>
      <c r="N31" s="139">
        <v>425.72371242545449</v>
      </c>
      <c r="O31" s="17">
        <v>0.8547232158071626</v>
      </c>
      <c r="P31" s="114"/>
      <c r="Q31" s="106"/>
      <c r="R31" s="134"/>
    </row>
    <row r="32" spans="1:18" x14ac:dyDescent="0.25">
      <c r="A32" s="27">
        <v>43955</v>
      </c>
      <c r="B32" s="27">
        <v>43985</v>
      </c>
      <c r="C32" s="13"/>
      <c r="D32" s="135">
        <v>21.5</v>
      </c>
      <c r="E32" s="135">
        <v>163</v>
      </c>
      <c r="F32" s="77">
        <v>1.0529715762273902E-2</v>
      </c>
      <c r="G32" s="136"/>
      <c r="H32" s="157">
        <v>75.58</v>
      </c>
      <c r="I32" s="137">
        <v>46.368098159509202</v>
      </c>
      <c r="J32" s="138"/>
      <c r="K32" s="157">
        <v>514.39102503000004</v>
      </c>
      <c r="L32" s="174">
        <v>315.57731596932518</v>
      </c>
      <c r="M32" s="141"/>
      <c r="N32" s="139">
        <v>438.81102503000005</v>
      </c>
      <c r="O32" s="17">
        <v>0.85306897608566934</v>
      </c>
      <c r="P32" s="114"/>
      <c r="Q32" s="106"/>
      <c r="R32" s="134"/>
    </row>
    <row r="33" spans="1:18" x14ac:dyDescent="0.25">
      <c r="A33" s="27">
        <v>43985</v>
      </c>
      <c r="B33" s="27">
        <v>44017</v>
      </c>
      <c r="C33" s="13"/>
      <c r="D33" s="135">
        <v>21.2</v>
      </c>
      <c r="E33" s="135">
        <v>183</v>
      </c>
      <c r="F33" s="77">
        <v>1.1239681603773585E-2</v>
      </c>
      <c r="G33" s="136"/>
      <c r="H33" s="157">
        <v>79.56</v>
      </c>
      <c r="I33" s="137">
        <v>43.475409836065573</v>
      </c>
      <c r="J33" s="138"/>
      <c r="K33" s="157">
        <v>518.81568354562501</v>
      </c>
      <c r="L33" s="174">
        <v>283.50583800307379</v>
      </c>
      <c r="M33" s="141"/>
      <c r="N33" s="139">
        <v>439.255683545625</v>
      </c>
      <c r="O33" s="17">
        <v>0.846650742212955</v>
      </c>
      <c r="P33" s="114"/>
      <c r="Q33" s="106"/>
      <c r="R33" s="134"/>
    </row>
    <row r="34" spans="1:18" x14ac:dyDescent="0.25">
      <c r="A34" s="27">
        <v>44017</v>
      </c>
      <c r="B34" s="27">
        <v>44047</v>
      </c>
      <c r="C34" s="13"/>
      <c r="D34" s="135">
        <v>22.3</v>
      </c>
      <c r="E34" s="135">
        <v>177</v>
      </c>
      <c r="F34" s="77">
        <v>1.1023916292974587E-2</v>
      </c>
      <c r="G34" s="136"/>
      <c r="H34" s="157">
        <v>74.44</v>
      </c>
      <c r="I34" s="137">
        <v>42.056497175141246</v>
      </c>
      <c r="J34" s="138"/>
      <c r="K34" s="157">
        <v>530.77416808500004</v>
      </c>
      <c r="L34" s="174">
        <v>299.87241134745767</v>
      </c>
      <c r="M34" s="141"/>
      <c r="N34" s="139">
        <v>456.33416808500004</v>
      </c>
      <c r="O34" s="17">
        <v>0.85975202925083027</v>
      </c>
      <c r="P34" s="114"/>
      <c r="Q34" s="106"/>
      <c r="R34" s="134"/>
    </row>
    <row r="35" spans="1:18" x14ac:dyDescent="0.25">
      <c r="A35" s="27">
        <v>44047</v>
      </c>
      <c r="B35" s="27">
        <v>44076</v>
      </c>
      <c r="C35" s="13"/>
      <c r="D35" s="135">
        <v>40.200000000000003</v>
      </c>
      <c r="E35" s="135">
        <v>319</v>
      </c>
      <c r="F35" s="77">
        <v>1.1401326699834161E-2</v>
      </c>
      <c r="G35" s="136"/>
      <c r="H35" s="157">
        <v>98.84</v>
      </c>
      <c r="I35" s="137">
        <v>30.984326018808776</v>
      </c>
      <c r="J35" s="138"/>
      <c r="K35" s="157">
        <v>964.49356699500004</v>
      </c>
      <c r="L35" s="174">
        <v>302.34908056269592</v>
      </c>
      <c r="M35" s="141"/>
      <c r="N35" s="139">
        <v>865.65356699500001</v>
      </c>
      <c r="O35" s="17">
        <v>0.89752134863071364</v>
      </c>
      <c r="P35" s="114"/>
      <c r="Q35" s="106"/>
      <c r="R35" s="134"/>
    </row>
    <row r="36" spans="1:18" x14ac:dyDescent="0.25">
      <c r="A36" s="27">
        <v>44076</v>
      </c>
      <c r="B36" s="27">
        <v>44108</v>
      </c>
      <c r="C36" s="13"/>
      <c r="D36" s="135">
        <v>47.1</v>
      </c>
      <c r="E36" s="135">
        <v>1123</v>
      </c>
      <c r="F36" s="77">
        <v>3.1045426397735311E-2</v>
      </c>
      <c r="G36" s="136"/>
      <c r="H36" s="157">
        <v>242.61</v>
      </c>
      <c r="I36" s="137">
        <v>21.603739982190561</v>
      </c>
      <c r="J36" s="138"/>
      <c r="K36" s="157">
        <v>1208.361476415</v>
      </c>
      <c r="L36" s="174">
        <v>107.60120003695459</v>
      </c>
      <c r="M36" s="141"/>
      <c r="N36" s="139">
        <v>965.75147641499996</v>
      </c>
      <c r="O36" s="17">
        <v>0.79922398658406257</v>
      </c>
      <c r="P36" s="114"/>
      <c r="Q36" s="106"/>
      <c r="R36" s="134"/>
    </row>
    <row r="37" spans="1:18" x14ac:dyDescent="0.25">
      <c r="A37" s="27">
        <v>44108</v>
      </c>
      <c r="B37" s="27">
        <v>44137</v>
      </c>
      <c r="C37" s="13"/>
      <c r="D37" s="135">
        <v>50.8</v>
      </c>
      <c r="E37" s="135">
        <v>1046</v>
      </c>
      <c r="F37" s="77">
        <v>2.9584125260204545E-2</v>
      </c>
      <c r="G37" s="136"/>
      <c r="H37" s="157">
        <v>228.53</v>
      </c>
      <c r="I37" s="137">
        <v>21.847992351816444</v>
      </c>
      <c r="J37" s="138"/>
      <c r="K37" s="157">
        <v>1287.1288488299999</v>
      </c>
      <c r="L37" s="174">
        <v>123.05247120745697</v>
      </c>
      <c r="M37" s="141"/>
      <c r="N37" s="139">
        <v>1058.59884883</v>
      </c>
      <c r="O37" s="17">
        <v>0.82244978798530255</v>
      </c>
      <c r="P37" s="114"/>
      <c r="Q37" s="106"/>
      <c r="R37" s="134"/>
    </row>
    <row r="38" spans="1:18" x14ac:dyDescent="0.25">
      <c r="A38" s="27">
        <v>44137</v>
      </c>
      <c r="B38" s="27">
        <v>44168</v>
      </c>
      <c r="C38" s="13"/>
      <c r="D38" s="135">
        <v>47.3</v>
      </c>
      <c r="E38" s="135">
        <v>826</v>
      </c>
      <c r="F38" s="77">
        <v>2.3471777035167882E-2</v>
      </c>
      <c r="G38" s="136"/>
      <c r="H38" s="157">
        <v>188.31</v>
      </c>
      <c r="I38" s="137">
        <v>22.797820823244553</v>
      </c>
      <c r="J38" s="138"/>
      <c r="K38" s="157">
        <v>1182.6499707299999</v>
      </c>
      <c r="L38" s="174">
        <v>143.17796255811137</v>
      </c>
      <c r="M38" s="141"/>
      <c r="N38" s="139">
        <v>994.33997073</v>
      </c>
      <c r="O38" s="17">
        <v>0.84077283671366931</v>
      </c>
      <c r="P38" s="114"/>
      <c r="Q38" s="106"/>
      <c r="R38" s="134"/>
    </row>
    <row r="39" spans="1:18" ht="17.25" x14ac:dyDescent="0.4">
      <c r="A39" s="27"/>
      <c r="B39" s="27"/>
      <c r="C39" s="13"/>
      <c r="D39" s="36"/>
      <c r="E39" s="36"/>
      <c r="F39" s="78"/>
      <c r="G39" s="15"/>
      <c r="H39" s="57"/>
      <c r="I39" s="68"/>
      <c r="J39" s="30"/>
      <c r="K39" s="57"/>
      <c r="L39" s="69"/>
      <c r="M39" s="16"/>
      <c r="N39" s="60"/>
      <c r="O39" s="61"/>
      <c r="Q39" s="2"/>
      <c r="R39" s="53"/>
    </row>
    <row r="40" spans="1:18" x14ac:dyDescent="0.25">
      <c r="A40" s="18"/>
      <c r="B40" s="209" t="s">
        <v>122</v>
      </c>
      <c r="C40" s="116"/>
      <c r="D40" s="116"/>
      <c r="E40" s="203">
        <v>477</v>
      </c>
      <c r="F40" s="194">
        <v>1.5305620472897458E-2</v>
      </c>
      <c r="G40" s="195"/>
      <c r="H40" s="206">
        <v>129.83183635799998</v>
      </c>
      <c r="I40" s="121">
        <v>27.218414330817602</v>
      </c>
      <c r="J40" s="122"/>
      <c r="K40" s="206">
        <v>909.87547194000001</v>
      </c>
      <c r="L40" s="234">
        <v>190.74957483018869</v>
      </c>
      <c r="M40" s="200"/>
      <c r="N40" s="206">
        <v>780.04363558199998</v>
      </c>
      <c r="O40" s="125">
        <v>0.85730812582388027</v>
      </c>
      <c r="P40" s="126"/>
      <c r="Q40" s="127"/>
      <c r="R40" s="175"/>
    </row>
    <row r="41" spans="1:18" ht="6" customHeight="1" x14ac:dyDescent="0.25">
      <c r="A41" s="18"/>
      <c r="B41" s="181"/>
      <c r="C41" s="18"/>
      <c r="D41" s="18"/>
      <c r="E41" s="20"/>
      <c r="F41" s="182"/>
      <c r="G41" s="19"/>
      <c r="H41" s="35"/>
      <c r="I41" s="67"/>
      <c r="J41" s="30"/>
      <c r="K41" s="235"/>
      <c r="L41" s="236"/>
      <c r="M41" s="141"/>
      <c r="N41" s="235"/>
      <c r="O41" s="17"/>
      <c r="P41" s="89"/>
      <c r="Q41" s="20"/>
      <c r="R41" s="186"/>
    </row>
    <row r="42" spans="1:18" x14ac:dyDescent="0.25">
      <c r="A42" s="18"/>
      <c r="B42" s="181" t="s">
        <v>123</v>
      </c>
      <c r="C42" s="18"/>
      <c r="D42" s="18"/>
      <c r="E42" s="20">
        <v>455.08333333333331</v>
      </c>
      <c r="F42" s="182">
        <v>1.5601969262490911E-2</v>
      </c>
      <c r="G42" s="19"/>
      <c r="H42" s="35">
        <v>125.98680353030302</v>
      </c>
      <c r="I42" s="232">
        <v>27.684336977909474</v>
      </c>
      <c r="J42" s="238"/>
      <c r="K42" s="35">
        <v>875.11334405891591</v>
      </c>
      <c r="L42" s="241">
        <v>192.2973837888114</v>
      </c>
      <c r="M42" s="22"/>
      <c r="N42" s="35">
        <v>749.12654052861262</v>
      </c>
      <c r="O42" s="183">
        <v>0.85603373050403242</v>
      </c>
      <c r="P42" s="89"/>
      <c r="Q42" s="20"/>
      <c r="R42" s="186"/>
    </row>
    <row r="43" spans="1:18" ht="6.75" customHeight="1" x14ac:dyDescent="0.25">
      <c r="A43" s="18"/>
      <c r="B43" s="181"/>
      <c r="C43" s="18"/>
      <c r="D43" s="18"/>
      <c r="E43" s="20"/>
      <c r="F43" s="182"/>
      <c r="G43" s="19"/>
      <c r="H43" s="35"/>
      <c r="I43" s="67"/>
      <c r="J43" s="30"/>
      <c r="K43" s="35"/>
      <c r="L43" s="185"/>
      <c r="M43" s="22"/>
      <c r="N43" s="35"/>
      <c r="O43" s="17"/>
      <c r="P43" s="89"/>
      <c r="Q43" s="20"/>
      <c r="R43" s="186"/>
    </row>
    <row r="44" spans="1:18" x14ac:dyDescent="0.25">
      <c r="B44" s="129" t="s">
        <v>73</v>
      </c>
      <c r="C44" s="130"/>
      <c r="D44" s="230">
        <v>50.8</v>
      </c>
      <c r="E44" s="242"/>
      <c r="F44" s="243">
        <v>3.1045426397735311E-2</v>
      </c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4">
        <v>19</v>
      </c>
      <c r="R44" s="245">
        <v>9.5</v>
      </c>
    </row>
    <row r="46" spans="1:18" x14ac:dyDescent="0.25">
      <c r="A46" s="3" t="s">
        <v>85</v>
      </c>
      <c r="B46" t="s">
        <v>115</v>
      </c>
      <c r="E46" s="20"/>
      <c r="F46" s="21"/>
      <c r="H46" s="23"/>
    </row>
  </sheetData>
  <pageMargins left="0.7" right="0.7" top="0.75" bottom="0.75" header="0.3" footer="0.3"/>
  <pageSetup scale="74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13523-901A-4B03-B017-52F83EB39259}">
  <sheetPr>
    <tabColor rgb="FFC00000"/>
    <pageSetUpPr fitToPage="1"/>
  </sheetPr>
  <dimension ref="A1:R48"/>
  <sheetViews>
    <sheetView zoomScale="75" zoomScaleNormal="75" workbookViewId="0">
      <selection activeCell="S44" sqref="S44"/>
    </sheetView>
  </sheetViews>
  <sheetFormatPr defaultRowHeight="15" x14ac:dyDescent="0.25"/>
  <cols>
    <col min="1" max="1" width="19.28515625" customWidth="1"/>
    <col min="2" max="2" width="18.42578125" customWidth="1"/>
    <col min="3" max="3" width="2.28515625" customWidth="1"/>
    <col min="4" max="4" width="11.7109375" customWidth="1"/>
    <col min="5" max="5" width="10.7109375" customWidth="1"/>
    <col min="6" max="6" width="9.85546875" customWidth="1"/>
    <col min="7" max="7" width="3" customWidth="1"/>
    <col min="8" max="8" width="9.85546875" customWidth="1"/>
    <col min="9" max="9" width="10.5703125" customWidth="1"/>
    <col min="10" max="10" width="2.5703125" customWidth="1"/>
    <col min="11" max="11" width="9.7109375" customWidth="1"/>
    <col min="12" max="12" width="9.140625" customWidth="1"/>
    <col min="13" max="13" width="2.42578125" customWidth="1"/>
    <col min="14" max="14" width="11.140625" bestFit="1" customWidth="1"/>
    <col min="15" max="15" width="8.42578125" bestFit="1" customWidth="1"/>
    <col min="16" max="16" width="3.140625" customWidth="1"/>
    <col min="17" max="17" width="10.140625" customWidth="1"/>
    <col min="18" max="18" width="10.85546875" customWidth="1"/>
  </cols>
  <sheetData>
    <row r="1" spans="1:18" x14ac:dyDescent="0.25">
      <c r="R1" s="6" t="s">
        <v>99</v>
      </c>
    </row>
    <row r="2" spans="1:18" x14ac:dyDescent="0.25">
      <c r="R2" s="6" t="s">
        <v>100</v>
      </c>
    </row>
    <row r="3" spans="1:18" x14ac:dyDescent="0.25">
      <c r="R3" s="6" t="s">
        <v>113</v>
      </c>
    </row>
    <row r="4" spans="1:18" x14ac:dyDescent="0.25">
      <c r="R4" s="109" t="s">
        <v>165</v>
      </c>
    </row>
    <row r="5" spans="1:18" x14ac:dyDescent="0.25">
      <c r="R5" s="109" t="s">
        <v>101</v>
      </c>
    </row>
    <row r="6" spans="1:18" x14ac:dyDescent="0.25">
      <c r="R6" s="6" t="s">
        <v>160</v>
      </c>
    </row>
    <row r="7" spans="1:18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x14ac:dyDescent="0.25">
      <c r="A8" s="1" t="s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x14ac:dyDescent="0.25">
      <c r="B9" s="6" t="s">
        <v>66</v>
      </c>
      <c r="C9" s="3"/>
      <c r="D9" t="s">
        <v>60</v>
      </c>
    </row>
    <row r="10" spans="1:18" x14ac:dyDescent="0.25">
      <c r="B10" s="6" t="s">
        <v>32</v>
      </c>
      <c r="D10" t="s">
        <v>36</v>
      </c>
    </row>
    <row r="11" spans="1:18" x14ac:dyDescent="0.25">
      <c r="B11" s="6" t="s">
        <v>67</v>
      </c>
      <c r="D11" s="26">
        <v>30</v>
      </c>
    </row>
    <row r="12" spans="1:18" x14ac:dyDescent="0.25">
      <c r="B12" s="6" t="s">
        <v>68</v>
      </c>
      <c r="D12" s="26" t="s">
        <v>61</v>
      </c>
    </row>
    <row r="13" spans="1:18" x14ac:dyDescent="0.25">
      <c r="B13" s="6" t="s">
        <v>1</v>
      </c>
      <c r="D13" s="26">
        <v>2</v>
      </c>
    </row>
    <row r="14" spans="1:18" x14ac:dyDescent="0.25">
      <c r="B14" s="6" t="s">
        <v>2</v>
      </c>
      <c r="D14" s="26">
        <v>50</v>
      </c>
    </row>
    <row r="15" spans="1:18" x14ac:dyDescent="0.25">
      <c r="B15" s="6" t="s">
        <v>69</v>
      </c>
      <c r="D15" s="26">
        <v>100</v>
      </c>
    </row>
    <row r="16" spans="1:18" x14ac:dyDescent="0.25">
      <c r="B16" s="6" t="s">
        <v>70</v>
      </c>
      <c r="C16" s="2"/>
      <c r="D16" s="28" t="s">
        <v>106</v>
      </c>
      <c r="E16" s="2"/>
      <c r="F16" s="2"/>
      <c r="G16" s="2"/>
      <c r="H16" s="2"/>
      <c r="I16" s="2"/>
      <c r="J16" s="2"/>
    </row>
    <row r="17" spans="1:18" x14ac:dyDescent="0.25">
      <c r="D17" s="3"/>
      <c r="E17" s="3"/>
      <c r="F17" s="3"/>
      <c r="G17" s="3"/>
      <c r="H17" s="3"/>
      <c r="I17" s="4"/>
      <c r="J17" s="4"/>
    </row>
    <row r="18" spans="1:18" x14ac:dyDescent="0.25">
      <c r="C18" s="3"/>
      <c r="D18" s="3"/>
      <c r="E18" s="3"/>
      <c r="F18" s="3"/>
      <c r="G18" s="3"/>
      <c r="H18" s="3"/>
    </row>
    <row r="19" spans="1:18" x14ac:dyDescent="0.25">
      <c r="B19" s="8"/>
      <c r="D19" s="3" t="s">
        <v>19</v>
      </c>
      <c r="E19" s="3" t="s">
        <v>20</v>
      </c>
      <c r="F19" s="3" t="s">
        <v>33</v>
      </c>
      <c r="Q19" s="3"/>
    </row>
    <row r="20" spans="1:18" ht="15.75" thickBot="1" x14ac:dyDescent="0.3">
      <c r="A20" s="9" t="s">
        <v>21</v>
      </c>
      <c r="B20" s="10"/>
      <c r="D20" s="3" t="s">
        <v>22</v>
      </c>
      <c r="E20" s="3" t="s">
        <v>23</v>
      </c>
      <c r="F20" s="3" t="s">
        <v>24</v>
      </c>
      <c r="H20" s="10" t="s">
        <v>78</v>
      </c>
      <c r="I20" s="10"/>
      <c r="K20" s="10" t="s">
        <v>90</v>
      </c>
      <c r="L20" s="10"/>
      <c r="Q20" s="50" t="s">
        <v>84</v>
      </c>
      <c r="R20" s="10"/>
    </row>
    <row r="21" spans="1:18" x14ac:dyDescent="0.25">
      <c r="A21" s="11" t="s">
        <v>25</v>
      </c>
      <c r="B21" s="11" t="s">
        <v>26</v>
      </c>
      <c r="C21" s="11"/>
      <c r="D21" s="11" t="s">
        <v>27</v>
      </c>
      <c r="E21" s="11" t="s">
        <v>28</v>
      </c>
      <c r="F21" s="12" t="s">
        <v>29</v>
      </c>
      <c r="G21" s="11"/>
      <c r="H21" s="11" t="s">
        <v>77</v>
      </c>
      <c r="I21" s="11" t="s">
        <v>71</v>
      </c>
      <c r="J21" s="11"/>
      <c r="K21" s="11" t="s">
        <v>76</v>
      </c>
      <c r="L21" s="11" t="s">
        <v>71</v>
      </c>
      <c r="M21" s="11"/>
      <c r="N21" s="11" t="s">
        <v>30</v>
      </c>
      <c r="O21" s="11" t="s">
        <v>31</v>
      </c>
      <c r="Q21" s="2" t="s">
        <v>74</v>
      </c>
      <c r="R21" s="12" t="s">
        <v>75</v>
      </c>
    </row>
    <row r="22" spans="1:18" x14ac:dyDescent="0.25">
      <c r="A22" s="24">
        <v>43596</v>
      </c>
      <c r="B22" s="24">
        <v>43627</v>
      </c>
      <c r="C22" s="13"/>
      <c r="D22" s="73">
        <v>58.6</v>
      </c>
      <c r="E22" s="3">
        <v>739</v>
      </c>
      <c r="F22" s="77">
        <v>1.6950163308745273E-2</v>
      </c>
      <c r="G22" s="15"/>
      <c r="H22" s="58">
        <v>193.30684730999999</v>
      </c>
      <c r="I22" s="67">
        <v>26.15789544113667</v>
      </c>
      <c r="J22" s="30"/>
      <c r="K22" s="58">
        <v>1409.7546209249997</v>
      </c>
      <c r="L22" s="71">
        <v>190.76517197902567</v>
      </c>
      <c r="M22" s="16"/>
      <c r="N22" s="34">
        <v>1216.4477736149997</v>
      </c>
      <c r="O22" s="17">
        <v>0.86287908233053834</v>
      </c>
      <c r="Q22" s="3">
        <v>7</v>
      </c>
      <c r="R22" s="73">
        <v>3.5</v>
      </c>
    </row>
    <row r="23" spans="1:18" x14ac:dyDescent="0.25">
      <c r="A23" s="24">
        <v>43627</v>
      </c>
      <c r="B23" s="24">
        <v>43657</v>
      </c>
      <c r="C23" s="13"/>
      <c r="D23" s="73">
        <v>57.6</v>
      </c>
      <c r="E23" s="3">
        <v>1215</v>
      </c>
      <c r="F23" s="77">
        <v>2.9296875E-2</v>
      </c>
      <c r="G23" s="15"/>
      <c r="H23" s="64">
        <v>284.00078198250003</v>
      </c>
      <c r="I23" s="67">
        <v>23.37454995740741</v>
      </c>
      <c r="J23" s="30"/>
      <c r="K23" s="64">
        <v>1455.7087944725001</v>
      </c>
      <c r="L23" s="71">
        <v>119.8114234133745</v>
      </c>
      <c r="M23" s="16"/>
      <c r="N23" s="59">
        <v>1171.7080124900001</v>
      </c>
      <c r="O23" s="17">
        <v>0.80490549822815882</v>
      </c>
      <c r="Q23" s="3">
        <v>34</v>
      </c>
      <c r="R23" s="73">
        <v>17</v>
      </c>
    </row>
    <row r="24" spans="1:18" x14ac:dyDescent="0.25">
      <c r="A24" s="24">
        <v>43657</v>
      </c>
      <c r="B24" s="24">
        <v>43689</v>
      </c>
      <c r="C24" s="13"/>
      <c r="D24" s="73">
        <v>49.9</v>
      </c>
      <c r="E24" s="3">
        <v>787</v>
      </c>
      <c r="F24" s="77">
        <v>2.0535863393453573E-2</v>
      </c>
      <c r="G24" s="15"/>
      <c r="H24" s="64">
        <v>186.10817533499997</v>
      </c>
      <c r="I24" s="67">
        <v>23.647798644853872</v>
      </c>
      <c r="J24" s="16"/>
      <c r="K24" s="64">
        <v>1237.3296743400001</v>
      </c>
      <c r="L24" s="71">
        <v>157.22105137738248</v>
      </c>
      <c r="M24" s="16"/>
      <c r="N24" s="59">
        <v>1051.2214990050002</v>
      </c>
      <c r="O24" s="17">
        <v>0.84958885316132804</v>
      </c>
      <c r="Q24" s="3">
        <v>20</v>
      </c>
      <c r="R24" s="73">
        <v>10</v>
      </c>
    </row>
    <row r="25" spans="1:18" x14ac:dyDescent="0.25">
      <c r="A25" s="24">
        <v>43689</v>
      </c>
      <c r="B25" s="62">
        <v>43719</v>
      </c>
      <c r="C25" s="13"/>
      <c r="D25" s="211">
        <v>49.7</v>
      </c>
      <c r="E25" s="63">
        <v>920</v>
      </c>
      <c r="F25" s="76">
        <v>2.5709814442208805E-2</v>
      </c>
      <c r="G25" s="15"/>
      <c r="H25" s="65">
        <v>211.26142859999999</v>
      </c>
      <c r="I25" s="67">
        <v>22.963198760869563</v>
      </c>
      <c r="J25" s="16"/>
      <c r="K25" s="65">
        <v>1247.2942014</v>
      </c>
      <c r="L25" s="71">
        <v>135.57545667391304</v>
      </c>
      <c r="M25" s="16"/>
      <c r="N25" s="59">
        <v>1036.0327728</v>
      </c>
      <c r="O25" s="17">
        <v>0.83062421972067702</v>
      </c>
      <c r="Q25" s="3">
        <v>24</v>
      </c>
      <c r="R25" s="73">
        <v>12</v>
      </c>
    </row>
    <row r="26" spans="1:18" x14ac:dyDescent="0.25">
      <c r="A26" s="24">
        <v>43719</v>
      </c>
      <c r="B26" s="24">
        <v>43747</v>
      </c>
      <c r="C26" s="13"/>
      <c r="D26" s="73">
        <v>52.4</v>
      </c>
      <c r="E26" s="3">
        <v>725</v>
      </c>
      <c r="F26" s="77">
        <v>2.0589103962195567E-2</v>
      </c>
      <c r="G26" s="15"/>
      <c r="H26" s="64">
        <v>174.38259862499999</v>
      </c>
      <c r="I26" s="67">
        <v>24.052772224137929</v>
      </c>
      <c r="J26" s="16"/>
      <c r="K26" s="64">
        <v>1288.6373384999997</v>
      </c>
      <c r="L26" s="71">
        <v>177.74308117241375</v>
      </c>
      <c r="M26" s="16"/>
      <c r="N26" s="59">
        <v>1114.2547398749998</v>
      </c>
      <c r="O26" s="17">
        <v>0.86467674541544415</v>
      </c>
      <c r="Q26" s="3">
        <v>20</v>
      </c>
      <c r="R26" s="73">
        <v>10</v>
      </c>
    </row>
    <row r="27" spans="1:18" x14ac:dyDescent="0.25">
      <c r="A27" s="24">
        <v>43747</v>
      </c>
      <c r="B27" s="24">
        <v>43776</v>
      </c>
      <c r="C27" s="13"/>
      <c r="D27" s="73">
        <v>52.2</v>
      </c>
      <c r="E27" s="3">
        <v>626</v>
      </c>
      <c r="F27" s="77">
        <v>1.7230369489584708E-2</v>
      </c>
      <c r="G27" s="15"/>
      <c r="H27" s="64">
        <v>155.65950032999999</v>
      </c>
      <c r="I27" s="67">
        <v>24.865734876996804</v>
      </c>
      <c r="J27" s="30"/>
      <c r="K27" s="64">
        <v>1273.1095153200001</v>
      </c>
      <c r="L27" s="71">
        <v>203.37212704792336</v>
      </c>
      <c r="M27" s="16"/>
      <c r="N27" s="59">
        <v>1117.4500149900002</v>
      </c>
      <c r="O27" s="17">
        <v>0.87773282780713924</v>
      </c>
      <c r="Q27" s="3">
        <v>19</v>
      </c>
      <c r="R27" s="73">
        <v>9.5</v>
      </c>
    </row>
    <row r="28" spans="1:18" ht="14.25" customHeight="1" x14ac:dyDescent="0.25">
      <c r="A28" s="24">
        <v>43776</v>
      </c>
      <c r="B28" s="24">
        <v>43809</v>
      </c>
      <c r="C28" s="13"/>
      <c r="D28" s="73">
        <v>56.9</v>
      </c>
      <c r="E28" s="3">
        <v>1386</v>
      </c>
      <c r="F28" s="77">
        <v>3.0755711775043937E-2</v>
      </c>
      <c r="G28" s="15"/>
      <c r="H28" s="64">
        <v>299.39237613</v>
      </c>
      <c r="I28" s="67">
        <v>21.60118153896104</v>
      </c>
      <c r="J28" s="30"/>
      <c r="K28" s="64">
        <v>1465.8850555200002</v>
      </c>
      <c r="L28" s="71">
        <v>105.76371251948053</v>
      </c>
      <c r="M28" s="16"/>
      <c r="N28" s="59">
        <v>1166.4926793900001</v>
      </c>
      <c r="O28" s="17">
        <v>0.79575999154736232</v>
      </c>
      <c r="Q28" s="3">
        <v>28</v>
      </c>
      <c r="R28" s="73">
        <v>14</v>
      </c>
    </row>
    <row r="29" spans="1:18" x14ac:dyDescent="0.25">
      <c r="A29" s="24">
        <v>43809</v>
      </c>
      <c r="B29" s="24">
        <v>43842</v>
      </c>
      <c r="C29" s="13"/>
      <c r="D29" s="142">
        <v>48.7</v>
      </c>
      <c r="E29" s="106">
        <v>1184</v>
      </c>
      <c r="F29" s="77">
        <v>3.069711488602659E-2</v>
      </c>
      <c r="G29" s="136"/>
      <c r="H29" s="155">
        <v>267.34824519272735</v>
      </c>
      <c r="I29" s="137">
        <v>22.580088276412784</v>
      </c>
      <c r="J29" s="138"/>
      <c r="K29" s="155">
        <v>1252.9409919381817</v>
      </c>
      <c r="L29" s="140">
        <v>105.82271891369778</v>
      </c>
      <c r="M29" s="141"/>
      <c r="N29" s="139">
        <v>985.59274674545441</v>
      </c>
      <c r="O29" s="17">
        <v>0.78662343485213559</v>
      </c>
      <c r="P29" s="114"/>
      <c r="Q29" s="106">
        <v>29</v>
      </c>
      <c r="R29" s="142">
        <v>14.5</v>
      </c>
    </row>
    <row r="30" spans="1:18" x14ac:dyDescent="0.25">
      <c r="A30" s="24">
        <v>43842</v>
      </c>
      <c r="B30" s="24">
        <v>43871</v>
      </c>
      <c r="C30" s="13"/>
      <c r="D30" s="142">
        <v>59</v>
      </c>
      <c r="E30" s="106">
        <v>960</v>
      </c>
      <c r="F30" s="77">
        <v>2.3378141437755701E-2</v>
      </c>
      <c r="G30" s="136"/>
      <c r="H30" s="155">
        <v>232.56</v>
      </c>
      <c r="I30" s="137">
        <v>24.224999999999998</v>
      </c>
      <c r="J30" s="138"/>
      <c r="K30" s="155">
        <v>1459.9103976000001</v>
      </c>
      <c r="L30" s="140">
        <v>152.07399975000001</v>
      </c>
      <c r="M30" s="141"/>
      <c r="N30" s="139">
        <v>1227.3503976000002</v>
      </c>
      <c r="O30" s="17">
        <v>0.84070255244272951</v>
      </c>
      <c r="P30" s="114"/>
      <c r="Q30" s="106"/>
      <c r="R30" s="142"/>
    </row>
    <row r="31" spans="1:18" x14ac:dyDescent="0.25">
      <c r="A31" s="24">
        <v>43871</v>
      </c>
      <c r="B31" s="24">
        <v>43900</v>
      </c>
      <c r="C31" s="13"/>
      <c r="D31" s="142">
        <v>49.7</v>
      </c>
      <c r="E31" s="106">
        <v>984</v>
      </c>
      <c r="F31" s="77">
        <v>2.8446541316866716E-2</v>
      </c>
      <c r="G31" s="136"/>
      <c r="H31" s="155">
        <v>237.44</v>
      </c>
      <c r="I31" s="137">
        <v>24.130081300813007</v>
      </c>
      <c r="J31" s="138"/>
      <c r="K31" s="155">
        <v>1250.47474704</v>
      </c>
      <c r="L31" s="140">
        <v>127.08076697560975</v>
      </c>
      <c r="M31" s="141"/>
      <c r="N31" s="139">
        <v>1013.03474704</v>
      </c>
      <c r="O31" s="17">
        <v>0.81012011593033406</v>
      </c>
      <c r="P31" s="114"/>
      <c r="Q31" s="106"/>
      <c r="R31" s="142"/>
    </row>
    <row r="32" spans="1:18" x14ac:dyDescent="0.25">
      <c r="A32" s="24">
        <v>43900</v>
      </c>
      <c r="B32" s="24">
        <v>43929</v>
      </c>
      <c r="C32" s="13"/>
      <c r="D32" s="142">
        <v>58.7</v>
      </c>
      <c r="E32" s="106">
        <v>467</v>
      </c>
      <c r="F32" s="77">
        <v>1.1430613483718106E-2</v>
      </c>
      <c r="G32" s="136"/>
      <c r="H32" s="155">
        <v>133.33000000000001</v>
      </c>
      <c r="I32" s="137">
        <v>28.550321199143468</v>
      </c>
      <c r="J32" s="138"/>
      <c r="K32" s="155">
        <v>1391.1576962700001</v>
      </c>
      <c r="L32" s="140">
        <v>297.89244031477517</v>
      </c>
      <c r="M32" s="141"/>
      <c r="N32" s="139">
        <v>1257.8276962700002</v>
      </c>
      <c r="O32" s="17">
        <v>0.90415896029796838</v>
      </c>
      <c r="P32" s="114"/>
      <c r="Q32" s="106"/>
      <c r="R32" s="142"/>
    </row>
    <row r="33" spans="1:18" x14ac:dyDescent="0.25">
      <c r="A33" s="24">
        <v>43929</v>
      </c>
      <c r="B33" s="24">
        <v>43962</v>
      </c>
      <c r="C33" s="13"/>
      <c r="D33" s="142">
        <v>52.1</v>
      </c>
      <c r="E33" s="106">
        <v>812</v>
      </c>
      <c r="F33" s="77">
        <v>1.9678551348416992E-2</v>
      </c>
      <c r="G33" s="136"/>
      <c r="H33" s="155">
        <v>203.15</v>
      </c>
      <c r="I33" s="137">
        <v>25.018472906403943</v>
      </c>
      <c r="J33" s="138"/>
      <c r="K33" s="155">
        <v>1293.29517072</v>
      </c>
      <c r="L33" s="140">
        <v>159.27280427586206</v>
      </c>
      <c r="M33" s="141"/>
      <c r="N33" s="139">
        <v>1090.1451707199999</v>
      </c>
      <c r="O33" s="17">
        <v>0.8429206227632452</v>
      </c>
      <c r="P33" s="114"/>
      <c r="Q33" s="106"/>
      <c r="R33" s="142"/>
    </row>
    <row r="34" spans="1:18" x14ac:dyDescent="0.25">
      <c r="A34" s="24">
        <v>43962</v>
      </c>
      <c r="B34" s="24">
        <v>43992</v>
      </c>
      <c r="C34" s="13"/>
      <c r="D34" s="142">
        <v>49.9</v>
      </c>
      <c r="E34" s="106">
        <v>743</v>
      </c>
      <c r="F34" s="77">
        <v>2.0680249387664221E-2</v>
      </c>
      <c r="G34" s="136"/>
      <c r="H34" s="155">
        <v>190.38</v>
      </c>
      <c r="I34" s="137">
        <v>25.623149394347237</v>
      </c>
      <c r="J34" s="138"/>
      <c r="K34" s="155">
        <v>1252.2928428299999</v>
      </c>
      <c r="L34" s="140">
        <v>168.54547009825032</v>
      </c>
      <c r="M34" s="141"/>
      <c r="N34" s="139">
        <v>1061.91284283</v>
      </c>
      <c r="O34" s="17">
        <v>0.84797485580946963</v>
      </c>
      <c r="P34" s="114"/>
      <c r="Q34" s="106"/>
      <c r="R34" s="142"/>
    </row>
    <row r="35" spans="1:18" x14ac:dyDescent="0.25">
      <c r="A35" s="24">
        <v>43992</v>
      </c>
      <c r="B35" s="24">
        <v>44025</v>
      </c>
      <c r="C35" s="13"/>
      <c r="D35" s="142">
        <v>53</v>
      </c>
      <c r="E35" s="106">
        <v>1322</v>
      </c>
      <c r="F35" s="77">
        <v>3.1494187154564514E-2</v>
      </c>
      <c r="G35" s="136"/>
      <c r="H35" s="155">
        <v>311.16000000000003</v>
      </c>
      <c r="I35" s="137">
        <v>23.537065052950076</v>
      </c>
      <c r="J35" s="138"/>
      <c r="K35" s="155">
        <v>1454.9436270090907</v>
      </c>
      <c r="L35" s="140">
        <v>110.05625015197357</v>
      </c>
      <c r="M35" s="141"/>
      <c r="N35" s="139">
        <v>1143.7836270090907</v>
      </c>
      <c r="O35" s="17">
        <v>0.78613604388257452</v>
      </c>
      <c r="P35" s="114"/>
      <c r="Q35" s="106"/>
      <c r="R35" s="142"/>
    </row>
    <row r="36" spans="1:18" x14ac:dyDescent="0.25">
      <c r="A36" s="24">
        <v>44025</v>
      </c>
      <c r="B36" s="24">
        <v>44054</v>
      </c>
      <c r="C36" s="13"/>
      <c r="D36" s="142">
        <v>59.1</v>
      </c>
      <c r="E36" s="106">
        <v>948</v>
      </c>
      <c r="F36" s="77">
        <v>2.3046852208413557E-2</v>
      </c>
      <c r="G36" s="136"/>
      <c r="H36" s="155">
        <v>210.61</v>
      </c>
      <c r="I36" s="137">
        <v>22.216244725738399</v>
      </c>
      <c r="J36" s="138"/>
      <c r="K36" s="155">
        <v>1471.4711105400002</v>
      </c>
      <c r="L36" s="140">
        <v>155.21847157594939</v>
      </c>
      <c r="M36" s="141"/>
      <c r="N36" s="139">
        <v>1260.86111054</v>
      </c>
      <c r="O36" s="17">
        <v>0.85687112815778588</v>
      </c>
      <c r="P36" s="114"/>
      <c r="Q36" s="106"/>
      <c r="R36" s="142"/>
    </row>
    <row r="37" spans="1:18" x14ac:dyDescent="0.25">
      <c r="A37" s="24">
        <v>44054</v>
      </c>
      <c r="B37" s="24">
        <v>44084</v>
      </c>
      <c r="C37" s="13"/>
      <c r="D37" s="142">
        <v>50.1</v>
      </c>
      <c r="E37" s="106">
        <v>629</v>
      </c>
      <c r="F37" s="77">
        <v>1.7437347527167885E-2</v>
      </c>
      <c r="G37" s="136"/>
      <c r="H37" s="155">
        <v>152.29</v>
      </c>
      <c r="I37" s="137">
        <v>24.211446740858506</v>
      </c>
      <c r="J37" s="138"/>
      <c r="K37" s="155">
        <v>1228.0600275449999</v>
      </c>
      <c r="L37" s="140">
        <v>195.24006797217805</v>
      </c>
      <c r="M37" s="141"/>
      <c r="N37" s="139">
        <v>1075.7700275449999</v>
      </c>
      <c r="O37" s="17">
        <v>0.87599140385308272</v>
      </c>
      <c r="P37" s="114"/>
      <c r="Q37" s="106"/>
      <c r="R37" s="142"/>
    </row>
    <row r="38" spans="1:18" x14ac:dyDescent="0.25">
      <c r="A38" s="24">
        <v>44084</v>
      </c>
      <c r="B38" s="24">
        <v>44116</v>
      </c>
      <c r="C38" s="13"/>
      <c r="D38" s="142">
        <v>59.2</v>
      </c>
      <c r="E38" s="106">
        <v>730</v>
      </c>
      <c r="F38" s="77">
        <v>1.6056095157657657E-2</v>
      </c>
      <c r="G38" s="136"/>
      <c r="H38" s="155">
        <v>170.75</v>
      </c>
      <c r="I38" s="137">
        <v>23.390410958904109</v>
      </c>
      <c r="J38" s="138"/>
      <c r="K38" s="155">
        <v>1451.5026856500001</v>
      </c>
      <c r="L38" s="140">
        <v>198.83598433561644</v>
      </c>
      <c r="M38" s="141"/>
      <c r="N38" s="139">
        <v>1280.7526856500001</v>
      </c>
      <c r="O38" s="17">
        <v>0.88236329034173566</v>
      </c>
      <c r="P38" s="114"/>
      <c r="Q38" s="106"/>
      <c r="R38" s="142"/>
    </row>
    <row r="39" spans="1:18" x14ac:dyDescent="0.25">
      <c r="A39" s="24">
        <v>44116</v>
      </c>
      <c r="B39" s="24">
        <v>44144</v>
      </c>
      <c r="C39" s="13"/>
      <c r="D39" s="142">
        <v>49.9</v>
      </c>
      <c r="E39" s="106">
        <v>1487</v>
      </c>
      <c r="F39" s="77">
        <v>4.4344641664280947E-2</v>
      </c>
      <c r="G39" s="136"/>
      <c r="H39" s="155">
        <v>309.17</v>
      </c>
      <c r="I39" s="137">
        <v>20.791526563550775</v>
      </c>
      <c r="J39" s="138"/>
      <c r="K39" s="155">
        <v>1311.1846126350001</v>
      </c>
      <c r="L39" s="140">
        <v>88.176503875924681</v>
      </c>
      <c r="M39" s="141"/>
      <c r="N39" s="139">
        <v>1002.014612635</v>
      </c>
      <c r="O39" s="17">
        <v>0.7642055916300895</v>
      </c>
      <c r="P39" s="114"/>
      <c r="Q39" s="106"/>
      <c r="R39" s="142"/>
    </row>
    <row r="40" spans="1:18" x14ac:dyDescent="0.25">
      <c r="A40" s="24">
        <v>44144</v>
      </c>
      <c r="B40" s="24">
        <v>44167</v>
      </c>
      <c r="C40" s="13"/>
      <c r="D40" s="142">
        <v>55.9</v>
      </c>
      <c r="E40" s="106">
        <v>962</v>
      </c>
      <c r="F40" s="77">
        <v>3.1176272328951805E-2</v>
      </c>
      <c r="G40" s="136"/>
      <c r="H40" s="155">
        <v>213.16834790999999</v>
      </c>
      <c r="I40" s="137">
        <v>22.158871924116426</v>
      </c>
      <c r="J40" s="138"/>
      <c r="K40" s="155">
        <v>1397.9654150099998</v>
      </c>
      <c r="L40" s="140">
        <v>145.31865020893969</v>
      </c>
      <c r="M40" s="141"/>
      <c r="N40" s="139">
        <v>1184.7970670999998</v>
      </c>
      <c r="O40" s="17">
        <v>0.84751529213726995</v>
      </c>
      <c r="P40" s="114"/>
      <c r="Q40" s="106"/>
      <c r="R40" s="142"/>
    </row>
    <row r="41" spans="1:18" ht="17.25" x14ac:dyDescent="0.4">
      <c r="A41" s="24"/>
      <c r="B41" s="24"/>
      <c r="C41" s="13"/>
      <c r="D41" s="2"/>
      <c r="E41" s="2"/>
      <c r="F41" s="78"/>
      <c r="G41" s="15"/>
      <c r="H41" s="66"/>
      <c r="I41" s="68"/>
      <c r="J41" s="30"/>
      <c r="K41" s="66"/>
      <c r="L41" s="72"/>
      <c r="M41" s="16"/>
      <c r="N41" s="60"/>
      <c r="O41" s="61"/>
      <c r="Q41" s="2"/>
      <c r="R41" s="74"/>
    </row>
    <row r="42" spans="1:18" x14ac:dyDescent="0.25">
      <c r="A42" s="18"/>
      <c r="B42" s="209" t="s">
        <v>122</v>
      </c>
      <c r="C42" s="246"/>
      <c r="D42" s="246"/>
      <c r="E42" s="203">
        <v>914</v>
      </c>
      <c r="F42" s="194">
        <v>2.3009700195890267E-2</v>
      </c>
      <c r="G42" s="195"/>
      <c r="H42" s="206">
        <v>214.87310118749997</v>
      </c>
      <c r="I42" s="197">
        <v>23.509092033643324</v>
      </c>
      <c r="J42" s="198"/>
      <c r="K42" s="206">
        <v>1339.6741714967859</v>
      </c>
      <c r="L42" s="199">
        <v>146.57266646573152</v>
      </c>
      <c r="M42" s="200"/>
      <c r="N42" s="206">
        <v>1124.8010703092857</v>
      </c>
      <c r="O42" s="201">
        <v>0.83960793918462451</v>
      </c>
      <c r="P42" s="126"/>
      <c r="Q42" s="127"/>
      <c r="R42" s="128"/>
    </row>
    <row r="43" spans="1:18" ht="3.75" customHeight="1" x14ac:dyDescent="0.25">
      <c r="A43" s="18"/>
      <c r="B43" s="181"/>
      <c r="C43" s="18"/>
      <c r="D43" s="18"/>
      <c r="E43" s="20"/>
      <c r="F43" s="182"/>
      <c r="G43" s="19"/>
      <c r="H43" s="35"/>
      <c r="I43" s="67"/>
      <c r="J43" s="30"/>
      <c r="K43" s="35"/>
      <c r="L43" s="71"/>
      <c r="M43" s="22"/>
      <c r="N43" s="35"/>
      <c r="O43" s="17"/>
      <c r="P43" s="89"/>
      <c r="Q43" s="20"/>
      <c r="R43" s="184"/>
    </row>
    <row r="44" spans="1:18" x14ac:dyDescent="0.25">
      <c r="A44" s="18"/>
      <c r="B44" s="181" t="s">
        <v>123</v>
      </c>
      <c r="C44" s="18"/>
      <c r="D44" s="18"/>
      <c r="E44" s="20">
        <v>935.66666666666663</v>
      </c>
      <c r="F44" s="182">
        <v>2.4822217325123727E-2</v>
      </c>
      <c r="G44" s="19"/>
      <c r="H44" s="35">
        <v>219.27971609189396</v>
      </c>
      <c r="I44" s="232">
        <v>23.43566613023448</v>
      </c>
      <c r="J44" s="238"/>
      <c r="K44" s="35">
        <v>1351.2666103989395</v>
      </c>
      <c r="L44" s="193">
        <v>144.41752159589666</v>
      </c>
      <c r="M44" s="22"/>
      <c r="N44" s="35">
        <v>1131.9868943070458</v>
      </c>
      <c r="O44" s="183">
        <v>0.83772283396601133</v>
      </c>
      <c r="P44" s="89"/>
      <c r="Q44" s="20"/>
      <c r="R44" s="184"/>
    </row>
    <row r="45" spans="1:18" ht="5.25" customHeight="1" x14ac:dyDescent="0.25">
      <c r="A45" s="18"/>
      <c r="B45" s="181"/>
      <c r="C45" s="18"/>
      <c r="D45" s="18"/>
      <c r="E45" s="20"/>
      <c r="F45" s="182"/>
      <c r="G45" s="19"/>
      <c r="H45" s="35"/>
      <c r="I45" s="67"/>
      <c r="J45" s="30"/>
      <c r="K45" s="35"/>
      <c r="L45" s="71"/>
      <c r="M45" s="22"/>
      <c r="N45" s="35"/>
      <c r="O45" s="17"/>
      <c r="P45" s="89"/>
      <c r="Q45" s="20"/>
      <c r="R45" s="184"/>
    </row>
    <row r="46" spans="1:18" x14ac:dyDescent="0.25">
      <c r="B46" s="129" t="s">
        <v>73</v>
      </c>
      <c r="C46" s="130"/>
      <c r="D46" s="132">
        <v>59.2</v>
      </c>
      <c r="E46" s="130"/>
      <c r="F46" s="131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52">
        <v>34</v>
      </c>
      <c r="R46" s="153">
        <v>17</v>
      </c>
    </row>
    <row r="48" spans="1:18" x14ac:dyDescent="0.25">
      <c r="A48" s="3" t="s">
        <v>85</v>
      </c>
      <c r="B48" t="s">
        <v>115</v>
      </c>
      <c r="E48" s="20"/>
      <c r="F48" s="21"/>
      <c r="H48" s="23"/>
    </row>
  </sheetData>
  <pageMargins left="0.7" right="0.7" top="0.75" bottom="0.75" header="0.3" footer="0.3"/>
  <pageSetup scale="74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00F46-1A5E-44E0-9FB0-E9F2B0FD3CC1}">
  <sheetPr>
    <tabColor rgb="FFC00000"/>
    <pageSetUpPr fitToPage="1"/>
  </sheetPr>
  <dimension ref="A1:X49"/>
  <sheetViews>
    <sheetView zoomScale="80" zoomScaleNormal="80" workbookViewId="0">
      <selection activeCell="S44" sqref="S44"/>
    </sheetView>
  </sheetViews>
  <sheetFormatPr defaultRowHeight="15" x14ac:dyDescent="0.25"/>
  <cols>
    <col min="1" max="1" width="17" customWidth="1"/>
    <col min="2" max="2" width="16.140625" customWidth="1"/>
    <col min="3" max="3" width="2.28515625" customWidth="1"/>
    <col min="4" max="4" width="9.5703125" customWidth="1"/>
    <col min="5" max="5" width="8.85546875" customWidth="1"/>
    <col min="6" max="6" width="9.5703125" customWidth="1"/>
    <col min="7" max="7" width="10" customWidth="1"/>
    <col min="8" max="8" width="3.28515625" customWidth="1"/>
    <col min="9" max="9" width="10.140625" customWidth="1"/>
    <col min="10" max="10" width="10" customWidth="1"/>
    <col min="11" max="11" width="9.7109375" customWidth="1"/>
    <col min="12" max="12" width="9.85546875" customWidth="1"/>
    <col min="13" max="13" width="3" customWidth="1"/>
    <col min="14" max="14" width="9.7109375" customWidth="1"/>
    <col min="15" max="15" width="10.5703125" customWidth="1"/>
    <col min="16" max="16" width="2.5703125" customWidth="1"/>
    <col min="17" max="17" width="9" customWidth="1"/>
    <col min="18" max="18" width="9.140625" customWidth="1"/>
    <col min="19" max="19" width="2.42578125" customWidth="1"/>
    <col min="20" max="20" width="9.140625" customWidth="1"/>
    <col min="21" max="21" width="8.42578125" bestFit="1" customWidth="1"/>
    <col min="22" max="22" width="3.140625" customWidth="1"/>
    <col min="23" max="23" width="9" customWidth="1"/>
    <col min="24" max="24" width="12.28515625" customWidth="1"/>
  </cols>
  <sheetData>
    <row r="1" spans="1:24" x14ac:dyDescent="0.25">
      <c r="X1" s="6" t="s">
        <v>99</v>
      </c>
    </row>
    <row r="2" spans="1:24" x14ac:dyDescent="0.25">
      <c r="X2" s="6" t="s">
        <v>100</v>
      </c>
    </row>
    <row r="3" spans="1:24" x14ac:dyDescent="0.25">
      <c r="X3" s="6" t="s">
        <v>113</v>
      </c>
    </row>
    <row r="4" spans="1:24" x14ac:dyDescent="0.25">
      <c r="X4" s="109" t="s">
        <v>165</v>
      </c>
    </row>
    <row r="5" spans="1:24" x14ac:dyDescent="0.25">
      <c r="X5" s="109" t="s">
        <v>101</v>
      </c>
    </row>
    <row r="6" spans="1:24" x14ac:dyDescent="0.25">
      <c r="X6" s="6" t="s">
        <v>159</v>
      </c>
    </row>
    <row r="7" spans="1:24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x14ac:dyDescent="0.25">
      <c r="A8" s="1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x14ac:dyDescent="0.25">
      <c r="B9" s="6" t="s">
        <v>66</v>
      </c>
      <c r="C9" s="3"/>
      <c r="D9" s="7" t="s">
        <v>79</v>
      </c>
      <c r="E9" s="7"/>
      <c r="F9" s="7"/>
    </row>
    <row r="10" spans="1:24" x14ac:dyDescent="0.25">
      <c r="B10" s="6" t="s">
        <v>32</v>
      </c>
      <c r="D10" t="s">
        <v>38</v>
      </c>
    </row>
    <row r="11" spans="1:24" x14ac:dyDescent="0.25">
      <c r="B11" s="6" t="s">
        <v>67</v>
      </c>
      <c r="D11" s="26">
        <v>56</v>
      </c>
      <c r="E11" s="26"/>
      <c r="F11" s="26"/>
      <c r="G11" s="26"/>
      <c r="H11" s="26"/>
      <c r="I11" s="26"/>
      <c r="J11" s="26"/>
    </row>
    <row r="12" spans="1:24" x14ac:dyDescent="0.25">
      <c r="B12" s="6" t="s">
        <v>68</v>
      </c>
      <c r="D12" s="26" t="s">
        <v>80</v>
      </c>
      <c r="E12" s="26"/>
      <c r="F12" s="26"/>
      <c r="G12" s="26"/>
      <c r="H12" s="26"/>
      <c r="I12" s="26"/>
      <c r="J12" s="26"/>
    </row>
    <row r="13" spans="1:24" x14ac:dyDescent="0.25">
      <c r="B13" s="6" t="s">
        <v>1</v>
      </c>
      <c r="D13" s="26">
        <v>6</v>
      </c>
      <c r="E13" s="26"/>
      <c r="F13" s="26"/>
      <c r="G13" s="26"/>
      <c r="H13" s="26"/>
      <c r="I13" s="26"/>
      <c r="J13" s="26"/>
    </row>
    <row r="14" spans="1:24" x14ac:dyDescent="0.25">
      <c r="B14" s="6" t="s">
        <v>2</v>
      </c>
      <c r="D14" s="26">
        <v>150</v>
      </c>
      <c r="E14" s="26"/>
      <c r="F14" s="26"/>
      <c r="G14" s="26"/>
      <c r="H14" s="26"/>
      <c r="I14" s="26"/>
      <c r="J14" s="26"/>
    </row>
    <row r="15" spans="1:24" x14ac:dyDescent="0.25">
      <c r="B15" s="6" t="s">
        <v>69</v>
      </c>
      <c r="D15" s="26">
        <v>480</v>
      </c>
      <c r="E15" s="26"/>
      <c r="F15" s="26"/>
      <c r="G15" s="26"/>
      <c r="H15" s="26"/>
      <c r="I15" s="26"/>
      <c r="J15" s="26"/>
    </row>
    <row r="16" spans="1:24" x14ac:dyDescent="0.25">
      <c r="B16" s="6" t="s">
        <v>70</v>
      </c>
      <c r="C16" s="2"/>
      <c r="D16" s="28" t="s">
        <v>82</v>
      </c>
      <c r="E16" s="28"/>
      <c r="F16" s="28"/>
      <c r="G16" s="28"/>
      <c r="H16" s="28"/>
      <c r="I16" s="28"/>
      <c r="J16" s="28"/>
      <c r="K16" s="2"/>
      <c r="L16" s="2"/>
      <c r="M16" s="2"/>
      <c r="N16" s="2"/>
      <c r="O16" s="2"/>
      <c r="P16" s="2"/>
    </row>
    <row r="17" spans="1:24" x14ac:dyDescent="0.25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/>
      <c r="P17" s="4"/>
    </row>
    <row r="18" spans="1:24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24" x14ac:dyDescent="0.25">
      <c r="B19" s="8"/>
      <c r="D19" s="3"/>
      <c r="E19" s="3"/>
      <c r="F19" s="3"/>
      <c r="G19" s="3"/>
      <c r="H19" s="3"/>
      <c r="I19" s="3"/>
      <c r="J19" s="3"/>
      <c r="L19" s="3" t="s">
        <v>33</v>
      </c>
      <c r="W19" s="3"/>
    </row>
    <row r="20" spans="1:24" ht="15.75" thickBot="1" x14ac:dyDescent="0.3">
      <c r="A20" s="9" t="s">
        <v>21</v>
      </c>
      <c r="B20" s="10"/>
      <c r="D20" s="3" t="s">
        <v>86</v>
      </c>
      <c r="E20" s="3" t="s">
        <v>87</v>
      </c>
      <c r="F20" s="3" t="s">
        <v>65</v>
      </c>
      <c r="G20" s="3" t="s">
        <v>83</v>
      </c>
      <c r="H20" s="3"/>
      <c r="I20" s="3" t="s">
        <v>86</v>
      </c>
      <c r="J20" s="3" t="s">
        <v>87</v>
      </c>
      <c r="K20" s="3" t="s">
        <v>20</v>
      </c>
      <c r="L20" s="3" t="s">
        <v>24</v>
      </c>
      <c r="N20" s="10" t="s">
        <v>78</v>
      </c>
      <c r="O20" s="10"/>
      <c r="Q20" s="10" t="s">
        <v>89</v>
      </c>
      <c r="R20" s="10"/>
      <c r="W20" s="50" t="s">
        <v>84</v>
      </c>
      <c r="X20" s="10"/>
    </row>
    <row r="21" spans="1:24" x14ac:dyDescent="0.25">
      <c r="A21" s="11" t="s">
        <v>25</v>
      </c>
      <c r="B21" s="11" t="s">
        <v>26</v>
      </c>
      <c r="C21" s="11"/>
      <c r="D21" s="11" t="s">
        <v>27</v>
      </c>
      <c r="E21" s="11" t="s">
        <v>27</v>
      </c>
      <c r="F21" s="11" t="s">
        <v>27</v>
      </c>
      <c r="G21" s="11" t="s">
        <v>27</v>
      </c>
      <c r="H21" s="11"/>
      <c r="I21" s="11" t="s">
        <v>28</v>
      </c>
      <c r="J21" s="11" t="s">
        <v>28</v>
      </c>
      <c r="K21" s="11" t="s">
        <v>28</v>
      </c>
      <c r="L21" s="12" t="s">
        <v>29</v>
      </c>
      <c r="M21" s="11"/>
      <c r="N21" s="11" t="s">
        <v>77</v>
      </c>
      <c r="O21" s="11" t="s">
        <v>71</v>
      </c>
      <c r="P21" s="11"/>
      <c r="Q21" s="11" t="s">
        <v>76</v>
      </c>
      <c r="R21" s="11" t="s">
        <v>71</v>
      </c>
      <c r="S21" s="11"/>
      <c r="T21" s="11" t="s">
        <v>96</v>
      </c>
      <c r="U21" s="11" t="s">
        <v>31</v>
      </c>
      <c r="W21" s="2" t="s">
        <v>74</v>
      </c>
      <c r="X21" s="12" t="s">
        <v>75</v>
      </c>
    </row>
    <row r="22" spans="1:24" x14ac:dyDescent="0.25">
      <c r="A22" s="27">
        <v>43579</v>
      </c>
      <c r="B22" s="27">
        <v>43608</v>
      </c>
      <c r="C22" s="13"/>
      <c r="D22" s="31">
        <v>208.7</v>
      </c>
      <c r="E22" s="31">
        <v>229.2</v>
      </c>
      <c r="F22" s="31">
        <v>229.2</v>
      </c>
      <c r="G22" s="80">
        <v>301.2</v>
      </c>
      <c r="H22" s="3"/>
      <c r="I22" s="31">
        <v>7919</v>
      </c>
      <c r="J22" s="31">
        <v>11143</v>
      </c>
      <c r="K22" s="31">
        <v>19062</v>
      </c>
      <c r="L22" s="77">
        <v>0.11949359090088464</v>
      </c>
      <c r="M22" s="15"/>
      <c r="N22" s="58">
        <v>4055.7811408949997</v>
      </c>
      <c r="O22" s="67">
        <v>21.276787015502045</v>
      </c>
      <c r="P22" s="30"/>
      <c r="Q22" s="58">
        <v>6814.8421199550003</v>
      </c>
      <c r="R22" s="71">
        <v>35.750929178234188</v>
      </c>
      <c r="S22" s="16"/>
      <c r="T22" s="34">
        <v>2759.0609790600006</v>
      </c>
      <c r="U22" s="17">
        <v>0.40486058671572267</v>
      </c>
      <c r="W22" s="3">
        <v>504</v>
      </c>
      <c r="X22" s="73">
        <v>84</v>
      </c>
    </row>
    <row r="23" spans="1:24" x14ac:dyDescent="0.25">
      <c r="A23" s="27">
        <v>43608</v>
      </c>
      <c r="B23" s="27">
        <v>43639</v>
      </c>
      <c r="C23" s="13"/>
      <c r="D23" s="31">
        <v>255.7</v>
      </c>
      <c r="E23" s="31">
        <v>204.6</v>
      </c>
      <c r="F23" s="31">
        <v>255.7</v>
      </c>
      <c r="G23" s="80">
        <v>301.2</v>
      </c>
      <c r="H23" s="3"/>
      <c r="I23" s="31">
        <v>7139</v>
      </c>
      <c r="J23" s="31">
        <v>10674</v>
      </c>
      <c r="K23" s="31">
        <v>17813</v>
      </c>
      <c r="L23" s="77">
        <v>9.3633962851291622E-2</v>
      </c>
      <c r="M23" s="15"/>
      <c r="N23" s="56">
        <v>3790.9985680949999</v>
      </c>
      <c r="O23" s="67">
        <v>21.282201583646774</v>
      </c>
      <c r="P23" s="30"/>
      <c r="Q23" s="59">
        <v>6795.7779040349997</v>
      </c>
      <c r="R23" s="71">
        <v>38.150664705748611</v>
      </c>
      <c r="S23" s="16"/>
      <c r="T23" s="59">
        <v>3004.7793359399998</v>
      </c>
      <c r="U23" s="17">
        <v>0.44215384586890477</v>
      </c>
      <c r="W23" s="3">
        <v>431</v>
      </c>
      <c r="X23" s="73">
        <v>71.833333333333329</v>
      </c>
    </row>
    <row r="24" spans="1:24" x14ac:dyDescent="0.25">
      <c r="A24" s="27">
        <v>43639</v>
      </c>
      <c r="B24" s="27">
        <v>43669</v>
      </c>
      <c r="C24" s="13"/>
      <c r="D24" s="31">
        <v>181.4</v>
      </c>
      <c r="E24" s="31">
        <v>228.3</v>
      </c>
      <c r="F24" s="31">
        <v>228.3</v>
      </c>
      <c r="G24" s="80">
        <v>301.2</v>
      </c>
      <c r="H24" s="3"/>
      <c r="I24" s="31">
        <v>6882</v>
      </c>
      <c r="J24" s="31">
        <v>9631</v>
      </c>
      <c r="K24" s="31">
        <v>16513</v>
      </c>
      <c r="L24" s="77">
        <v>0.10045870443373729</v>
      </c>
      <c r="M24" s="15"/>
      <c r="N24" s="56">
        <v>3269.3347648725003</v>
      </c>
      <c r="O24" s="67">
        <v>19.798551231590263</v>
      </c>
      <c r="P24" s="30"/>
      <c r="Q24" s="59">
        <v>6086.7857079980004</v>
      </c>
      <c r="R24" s="71">
        <v>36.860568691321994</v>
      </c>
      <c r="S24" s="16"/>
      <c r="T24" s="59">
        <v>2817.4509431255001</v>
      </c>
      <c r="U24" s="17">
        <v>0.46287993011210932</v>
      </c>
      <c r="W24" s="3">
        <v>445</v>
      </c>
      <c r="X24" s="73">
        <v>74.166666666666671</v>
      </c>
    </row>
    <row r="25" spans="1:24" x14ac:dyDescent="0.25">
      <c r="A25" s="27">
        <v>43669</v>
      </c>
      <c r="B25" s="27">
        <v>43699</v>
      </c>
      <c r="C25" s="13"/>
      <c r="D25" s="31">
        <v>245.3</v>
      </c>
      <c r="E25" s="31">
        <v>191.5</v>
      </c>
      <c r="F25" s="31">
        <v>245.3</v>
      </c>
      <c r="G25" s="80">
        <v>301.2</v>
      </c>
      <c r="H25" s="3"/>
      <c r="I25" s="31">
        <v>7700</v>
      </c>
      <c r="J25" s="31">
        <v>10184</v>
      </c>
      <c r="K25" s="31">
        <v>17884</v>
      </c>
      <c r="L25" s="77">
        <v>0.10125922906191964</v>
      </c>
      <c r="M25" s="15"/>
      <c r="N25" s="56">
        <v>3441.1810345200001</v>
      </c>
      <c r="O25" s="67">
        <v>19.241674315142028</v>
      </c>
      <c r="P25" s="16"/>
      <c r="Q25" s="59">
        <v>6487.4799634800002</v>
      </c>
      <c r="R25" s="71">
        <v>36.275329699619775</v>
      </c>
      <c r="S25" s="16"/>
      <c r="T25" s="59">
        <v>3046.29892896</v>
      </c>
      <c r="U25" s="17">
        <v>0.46956583235841098</v>
      </c>
      <c r="W25" s="3">
        <v>504</v>
      </c>
      <c r="X25" s="73">
        <v>84</v>
      </c>
    </row>
    <row r="26" spans="1:24" x14ac:dyDescent="0.25">
      <c r="A26" s="27">
        <v>43699</v>
      </c>
      <c r="B26" s="27">
        <v>43731</v>
      </c>
      <c r="C26" s="13"/>
      <c r="D26" s="31">
        <v>244.2</v>
      </c>
      <c r="E26" s="31">
        <v>184.2</v>
      </c>
      <c r="F26" s="31">
        <v>244.2</v>
      </c>
      <c r="G26" s="80">
        <v>301.2</v>
      </c>
      <c r="H26" s="3"/>
      <c r="I26" s="31">
        <v>6810</v>
      </c>
      <c r="J26" s="31">
        <v>10464</v>
      </c>
      <c r="K26" s="31">
        <v>17274</v>
      </c>
      <c r="L26" s="77">
        <v>9.2105599918099926E-2</v>
      </c>
      <c r="M26" s="15"/>
      <c r="N26" s="56">
        <v>3290.9688913200002</v>
      </c>
      <c r="O26" s="67">
        <v>19.051573991663773</v>
      </c>
      <c r="P26" s="16"/>
      <c r="Q26" s="59">
        <v>6361.22858163</v>
      </c>
      <c r="R26" s="71">
        <v>36.825452018235502</v>
      </c>
      <c r="S26" s="16"/>
      <c r="T26" s="59">
        <v>3070.2596903099998</v>
      </c>
      <c r="U26" s="17">
        <v>0.48265199888844068</v>
      </c>
      <c r="W26" s="3">
        <v>438</v>
      </c>
      <c r="X26" s="73">
        <v>73</v>
      </c>
    </row>
    <row r="27" spans="1:24" x14ac:dyDescent="0.25">
      <c r="A27" s="27">
        <v>43731</v>
      </c>
      <c r="B27" s="27">
        <v>43760</v>
      </c>
      <c r="C27" s="13"/>
      <c r="D27" s="31">
        <v>254.2</v>
      </c>
      <c r="E27" s="31">
        <v>255.5</v>
      </c>
      <c r="F27" s="31">
        <v>255.5</v>
      </c>
      <c r="G27" s="80">
        <v>301.2</v>
      </c>
      <c r="H27" s="3"/>
      <c r="I27" s="31">
        <v>10014</v>
      </c>
      <c r="J27" s="31">
        <v>11574</v>
      </c>
      <c r="K27" s="31">
        <v>21588</v>
      </c>
      <c r="L27" s="77">
        <v>0.12139820500708549</v>
      </c>
      <c r="M27" s="15"/>
      <c r="N27" s="56">
        <v>4144.8967086299999</v>
      </c>
      <c r="O27" s="67">
        <v>19.200003282518065</v>
      </c>
      <c r="P27" s="16"/>
      <c r="Q27" s="59">
        <v>7055.3619718499995</v>
      </c>
      <c r="R27" s="71">
        <v>32.681869426764862</v>
      </c>
      <c r="S27" s="16"/>
      <c r="T27" s="59">
        <v>2910.4652632199995</v>
      </c>
      <c r="U27" s="17">
        <v>0.41251820598750105</v>
      </c>
      <c r="W27" s="3">
        <v>592</v>
      </c>
      <c r="X27" s="73">
        <v>98.666666666666671</v>
      </c>
    </row>
    <row r="28" spans="1:24" x14ac:dyDescent="0.25">
      <c r="A28" s="27">
        <v>43760</v>
      </c>
      <c r="B28" s="27">
        <v>43789</v>
      </c>
      <c r="C28" s="13"/>
      <c r="D28" s="31">
        <v>238.8</v>
      </c>
      <c r="E28" s="31">
        <v>249.4</v>
      </c>
      <c r="F28" s="31">
        <v>249.4</v>
      </c>
      <c r="G28" s="80">
        <v>301.2</v>
      </c>
      <c r="H28" s="3"/>
      <c r="I28" s="31">
        <v>9488</v>
      </c>
      <c r="J28" s="31">
        <v>12089</v>
      </c>
      <c r="K28" s="31">
        <v>21577</v>
      </c>
      <c r="L28" s="77">
        <v>0.12430407691102324</v>
      </c>
      <c r="M28" s="15"/>
      <c r="N28" s="56">
        <v>4107.7986487649996</v>
      </c>
      <c r="O28" s="67">
        <v>19.037858130254438</v>
      </c>
      <c r="P28" s="30"/>
      <c r="Q28" s="59">
        <v>6951.7966615200003</v>
      </c>
      <c r="R28" s="71">
        <v>32.218550593316955</v>
      </c>
      <c r="S28" s="16"/>
      <c r="T28" s="59">
        <v>2843.9980127550007</v>
      </c>
      <c r="U28" s="17">
        <v>0.40910258904683855</v>
      </c>
      <c r="W28" s="3">
        <v>612</v>
      </c>
      <c r="X28" s="73">
        <v>102</v>
      </c>
    </row>
    <row r="29" spans="1:24" ht="14.25" customHeight="1" x14ac:dyDescent="0.25">
      <c r="A29" s="27">
        <v>43789</v>
      </c>
      <c r="B29" s="27">
        <v>43821</v>
      </c>
      <c r="C29" s="13"/>
      <c r="D29" s="31">
        <v>253</v>
      </c>
      <c r="E29" s="31">
        <v>245.9</v>
      </c>
      <c r="F29" s="31">
        <v>253</v>
      </c>
      <c r="G29" s="80">
        <v>301.2</v>
      </c>
      <c r="H29" s="3"/>
      <c r="I29" s="31">
        <v>10116</v>
      </c>
      <c r="J29" s="31">
        <v>13310</v>
      </c>
      <c r="K29" s="31">
        <v>23426</v>
      </c>
      <c r="L29" s="77">
        <v>0.12056365283267458</v>
      </c>
      <c r="M29" s="15"/>
      <c r="N29" s="56">
        <v>4423.5389835899996</v>
      </c>
      <c r="O29" s="67">
        <v>18.883031604157772</v>
      </c>
      <c r="P29" s="30"/>
      <c r="Q29" s="59">
        <v>7242.171255780001</v>
      </c>
      <c r="R29" s="71">
        <v>30.915099700247595</v>
      </c>
      <c r="S29" s="16"/>
      <c r="T29" s="59">
        <v>2818.6322721900015</v>
      </c>
      <c r="U29" s="17">
        <v>0.38919713061748457</v>
      </c>
      <c r="W29" s="3">
        <v>584</v>
      </c>
      <c r="X29" s="73">
        <v>97.333333333333329</v>
      </c>
    </row>
    <row r="30" spans="1:24" x14ac:dyDescent="0.25">
      <c r="A30" s="27">
        <v>43821</v>
      </c>
      <c r="B30" s="27">
        <v>43852</v>
      </c>
      <c r="C30" s="13"/>
      <c r="D30" s="135">
        <v>317.8</v>
      </c>
      <c r="E30" s="135">
        <v>243.4</v>
      </c>
      <c r="F30" s="135">
        <v>317.8</v>
      </c>
      <c r="G30" s="154">
        <v>317.8</v>
      </c>
      <c r="H30" s="134"/>
      <c r="I30" s="135">
        <v>10863</v>
      </c>
      <c r="J30" s="135">
        <v>12264</v>
      </c>
      <c r="K30" s="135">
        <v>23127</v>
      </c>
      <c r="L30" s="77">
        <v>9.781207495077042E-2</v>
      </c>
      <c r="M30" s="136"/>
      <c r="N30" s="157">
        <v>4682.942671856129</v>
      </c>
      <c r="O30" s="137">
        <v>20.248811656748085</v>
      </c>
      <c r="P30" s="138"/>
      <c r="Q30" s="139">
        <v>7924.8450063846776</v>
      </c>
      <c r="R30" s="140">
        <v>34.266636426621169</v>
      </c>
      <c r="S30" s="141"/>
      <c r="T30" s="139">
        <v>3241.9023345285486</v>
      </c>
      <c r="U30" s="17">
        <v>0.40908085040359771</v>
      </c>
      <c r="V30" s="114"/>
      <c r="W30" s="106">
        <v>622</v>
      </c>
      <c r="X30" s="142">
        <v>103.66666666666667</v>
      </c>
    </row>
    <row r="31" spans="1:24" x14ac:dyDescent="0.25">
      <c r="A31" s="27">
        <v>43852</v>
      </c>
      <c r="B31" s="27">
        <v>43884</v>
      </c>
      <c r="C31" s="13"/>
      <c r="D31" s="135">
        <v>299.7</v>
      </c>
      <c r="E31" s="135">
        <v>211.5</v>
      </c>
      <c r="F31" s="135">
        <v>299.7</v>
      </c>
      <c r="G31" s="154">
        <v>317.8</v>
      </c>
      <c r="H31" s="134"/>
      <c r="I31" s="135">
        <v>11201</v>
      </c>
      <c r="J31" s="135">
        <v>13399</v>
      </c>
      <c r="K31" s="135">
        <v>24600</v>
      </c>
      <c r="L31" s="77">
        <v>0.10687771104437771</v>
      </c>
      <c r="M31" s="136"/>
      <c r="N31" s="157">
        <v>5047.03</v>
      </c>
      <c r="O31" s="137">
        <v>20.516382113821138</v>
      </c>
      <c r="P31" s="138"/>
      <c r="Q31" s="139">
        <v>8136.0659986500004</v>
      </c>
      <c r="R31" s="140">
        <v>33.073439018902441</v>
      </c>
      <c r="S31" s="141"/>
      <c r="T31" s="139">
        <v>3089.0359986500007</v>
      </c>
      <c r="U31" s="17">
        <v>0.37967194454452036</v>
      </c>
      <c r="V31" s="114"/>
      <c r="W31" s="106">
        <v>523</v>
      </c>
      <c r="X31" s="142">
        <v>87.166666666666671</v>
      </c>
    </row>
    <row r="32" spans="1:24" x14ac:dyDescent="0.25">
      <c r="A32" s="27">
        <v>43884</v>
      </c>
      <c r="B32" s="27">
        <v>43912</v>
      </c>
      <c r="C32" s="13"/>
      <c r="D32" s="135">
        <v>274.2</v>
      </c>
      <c r="E32" s="135">
        <v>249.3</v>
      </c>
      <c r="F32" s="135">
        <v>274.2</v>
      </c>
      <c r="G32" s="154">
        <v>317.8</v>
      </c>
      <c r="H32" s="134"/>
      <c r="I32" s="135">
        <v>4747</v>
      </c>
      <c r="J32" s="135">
        <v>7986</v>
      </c>
      <c r="K32" s="135">
        <v>12733</v>
      </c>
      <c r="L32" s="77">
        <v>6.910254072453198E-2</v>
      </c>
      <c r="M32" s="136"/>
      <c r="N32" s="157">
        <v>2667.05</v>
      </c>
      <c r="O32" s="137">
        <v>20.945967171915498</v>
      </c>
      <c r="P32" s="138"/>
      <c r="Q32" s="139">
        <v>6211.4590245899999</v>
      </c>
      <c r="R32" s="140">
        <v>48.78236884151417</v>
      </c>
      <c r="S32" s="141"/>
      <c r="T32" s="139">
        <v>3544.4090245899997</v>
      </c>
      <c r="U32" s="17">
        <v>0.57062423024258069</v>
      </c>
      <c r="V32" s="114"/>
      <c r="W32" s="106">
        <v>277</v>
      </c>
      <c r="X32" s="142">
        <v>46.166666666666664</v>
      </c>
    </row>
    <row r="33" spans="1:24" x14ac:dyDescent="0.25">
      <c r="A33" s="27">
        <v>43912</v>
      </c>
      <c r="B33" s="27">
        <v>43943</v>
      </c>
      <c r="C33" s="13"/>
      <c r="D33" s="135">
        <v>106.8</v>
      </c>
      <c r="E33" s="135">
        <v>133.30000000000001</v>
      </c>
      <c r="F33" s="135">
        <v>133.30000000000001</v>
      </c>
      <c r="G33" s="154">
        <v>317.8</v>
      </c>
      <c r="H33" s="134"/>
      <c r="I33" s="135">
        <v>1687</v>
      </c>
      <c r="J33" s="135">
        <v>3121</v>
      </c>
      <c r="K33" s="135">
        <v>4808</v>
      </c>
      <c r="L33" s="77">
        <v>4.8479861900959105E-2</v>
      </c>
      <c r="M33" s="136"/>
      <c r="N33" s="157">
        <v>1171.92</v>
      </c>
      <c r="O33" s="137">
        <v>24.374376039933445</v>
      </c>
      <c r="P33" s="138"/>
      <c r="Q33" s="139">
        <v>4420.7345340900001</v>
      </c>
      <c r="R33" s="140">
        <v>91.945393803868555</v>
      </c>
      <c r="S33" s="141"/>
      <c r="T33" s="139">
        <v>3248.8145340900001</v>
      </c>
      <c r="U33" s="17">
        <v>0.73490378330504358</v>
      </c>
      <c r="V33" s="114"/>
      <c r="W33" s="106">
        <v>109</v>
      </c>
      <c r="X33" s="142">
        <v>18.166666666666668</v>
      </c>
    </row>
    <row r="34" spans="1:24" x14ac:dyDescent="0.25">
      <c r="A34" s="27">
        <v>43943</v>
      </c>
      <c r="B34" s="27">
        <v>43972</v>
      </c>
      <c r="C34" s="13"/>
      <c r="D34" s="135">
        <v>125.4</v>
      </c>
      <c r="E34" s="135">
        <v>117.3</v>
      </c>
      <c r="F34" s="135">
        <v>125.4</v>
      </c>
      <c r="G34" s="154">
        <v>317.8</v>
      </c>
      <c r="H34" s="134"/>
      <c r="I34" s="135">
        <v>2025</v>
      </c>
      <c r="J34" s="135">
        <v>3114</v>
      </c>
      <c r="K34" s="135">
        <v>5139</v>
      </c>
      <c r="L34" s="77">
        <v>5.8880547764395316E-2</v>
      </c>
      <c r="M34" s="136"/>
      <c r="N34" s="157">
        <v>1258.0899999999999</v>
      </c>
      <c r="O34" s="137">
        <v>24.481222027631834</v>
      </c>
      <c r="P34" s="138"/>
      <c r="Q34" s="139">
        <v>4635.9894982251726</v>
      </c>
      <c r="R34" s="140">
        <v>90.211899167642969</v>
      </c>
      <c r="S34" s="141"/>
      <c r="T34" s="139">
        <v>3377.8994982251725</v>
      </c>
      <c r="U34" s="17">
        <v>0.72862535592851463</v>
      </c>
      <c r="V34" s="114"/>
      <c r="W34" s="106">
        <v>150</v>
      </c>
      <c r="X34" s="142">
        <v>25</v>
      </c>
    </row>
    <row r="35" spans="1:24" x14ac:dyDescent="0.25">
      <c r="A35" s="27">
        <v>43972</v>
      </c>
      <c r="B35" s="27">
        <v>44004</v>
      </c>
      <c r="C35" s="13"/>
      <c r="D35" s="135">
        <v>137</v>
      </c>
      <c r="E35" s="135">
        <v>211.3</v>
      </c>
      <c r="F35" s="135">
        <v>211.3</v>
      </c>
      <c r="G35" s="154">
        <v>317.8</v>
      </c>
      <c r="H35" s="134"/>
      <c r="I35" s="135">
        <v>2712</v>
      </c>
      <c r="J35" s="135">
        <v>4775</v>
      </c>
      <c r="K35" s="135">
        <v>7487</v>
      </c>
      <c r="L35" s="77">
        <v>4.6136762501971913E-2</v>
      </c>
      <c r="M35" s="136"/>
      <c r="N35" s="157">
        <v>1692.48</v>
      </c>
      <c r="O35" s="137">
        <v>22.605583010551623</v>
      </c>
      <c r="P35" s="138"/>
      <c r="Q35" s="139">
        <v>5028.2812638600008</v>
      </c>
      <c r="R35" s="140">
        <v>67.160161130760002</v>
      </c>
      <c r="S35" s="141"/>
      <c r="T35" s="139">
        <v>3335.8012638600007</v>
      </c>
      <c r="U35" s="17">
        <v>0.66340785027988791</v>
      </c>
      <c r="V35" s="114"/>
      <c r="W35" s="106">
        <v>179</v>
      </c>
      <c r="X35" s="142">
        <v>29.833333333333332</v>
      </c>
    </row>
    <row r="36" spans="1:24" x14ac:dyDescent="0.25">
      <c r="A36" s="27">
        <v>44004</v>
      </c>
      <c r="B36" s="27">
        <v>44035</v>
      </c>
      <c r="C36" s="13"/>
      <c r="D36" s="135">
        <v>211.5</v>
      </c>
      <c r="E36" s="135">
        <v>158.80000000000001</v>
      </c>
      <c r="F36" s="135">
        <v>211.5</v>
      </c>
      <c r="G36" s="154">
        <v>317.8</v>
      </c>
      <c r="H36" s="134"/>
      <c r="I36" s="135">
        <v>3543</v>
      </c>
      <c r="J36" s="135">
        <v>5273</v>
      </c>
      <c r="K36" s="135">
        <v>8816</v>
      </c>
      <c r="L36" s="77">
        <v>5.6025826787666183E-2</v>
      </c>
      <c r="M36" s="136"/>
      <c r="N36" s="157">
        <v>1998.87</v>
      </c>
      <c r="O36" s="137">
        <v>22.673207803992739</v>
      </c>
      <c r="P36" s="138"/>
      <c r="Q36" s="139">
        <v>5382.0247670351609</v>
      </c>
      <c r="R36" s="140">
        <v>61.048375306660176</v>
      </c>
      <c r="S36" s="141"/>
      <c r="T36" s="139">
        <v>3383.1547670351611</v>
      </c>
      <c r="U36" s="17">
        <v>0.62860260096849507</v>
      </c>
      <c r="V36" s="114"/>
      <c r="W36" s="106">
        <v>215</v>
      </c>
      <c r="X36" s="142">
        <v>35.833333333333336</v>
      </c>
    </row>
    <row r="37" spans="1:24" x14ac:dyDescent="0.25">
      <c r="A37" s="27">
        <v>44035</v>
      </c>
      <c r="B37" s="27">
        <v>44066</v>
      </c>
      <c r="C37" s="13"/>
      <c r="D37" s="135">
        <v>357.9</v>
      </c>
      <c r="E37" s="135">
        <v>379.7</v>
      </c>
      <c r="F37" s="135">
        <v>379.7</v>
      </c>
      <c r="G37" s="154">
        <v>379.7</v>
      </c>
      <c r="H37" s="134"/>
      <c r="I37" s="135">
        <v>9117</v>
      </c>
      <c r="J37" s="135">
        <v>9349</v>
      </c>
      <c r="K37" s="135">
        <v>18466</v>
      </c>
      <c r="L37" s="77">
        <v>6.5367112123039986E-2</v>
      </c>
      <c r="M37" s="136"/>
      <c r="N37" s="157">
        <v>3510.81</v>
      </c>
      <c r="O37" s="137">
        <v>19.012292862558215</v>
      </c>
      <c r="P37" s="138"/>
      <c r="Q37" s="139">
        <v>8784.9382752299989</v>
      </c>
      <c r="R37" s="140">
        <v>47.573585374363688</v>
      </c>
      <c r="S37" s="141"/>
      <c r="T37" s="139">
        <v>5274.1282752299994</v>
      </c>
      <c r="U37" s="17">
        <v>0.6003603110224377</v>
      </c>
      <c r="V37" s="114"/>
      <c r="W37" s="106">
        <v>464</v>
      </c>
      <c r="X37" s="142">
        <v>77.333333333333329</v>
      </c>
    </row>
    <row r="38" spans="1:24" x14ac:dyDescent="0.25">
      <c r="A38" s="27">
        <v>44066</v>
      </c>
      <c r="B38" s="27">
        <v>44096</v>
      </c>
      <c r="C38" s="13"/>
      <c r="D38" s="135">
        <v>193</v>
      </c>
      <c r="E38" s="135">
        <v>259.2</v>
      </c>
      <c r="F38" s="135">
        <v>259.2</v>
      </c>
      <c r="G38" s="154">
        <v>379.7</v>
      </c>
      <c r="H38" s="134"/>
      <c r="I38" s="135">
        <v>4191</v>
      </c>
      <c r="J38" s="135">
        <v>7306</v>
      </c>
      <c r="K38" s="135">
        <v>11497</v>
      </c>
      <c r="L38" s="77">
        <v>6.1605152606310012E-2</v>
      </c>
      <c r="M38" s="136"/>
      <c r="N38" s="157">
        <v>2178.62</v>
      </c>
      <c r="O38" s="137">
        <v>18.949465077846394</v>
      </c>
      <c r="P38" s="138"/>
      <c r="Q38" s="139">
        <v>6567.9519562350006</v>
      </c>
      <c r="R38" s="140">
        <v>57.127528539923468</v>
      </c>
      <c r="S38" s="141"/>
      <c r="T38" s="139">
        <v>4389.3319562350007</v>
      </c>
      <c r="U38" s="17">
        <v>0.66829538119081067</v>
      </c>
      <c r="V38" s="114"/>
      <c r="W38" s="106">
        <v>292</v>
      </c>
      <c r="X38" s="142">
        <v>48.666666666666664</v>
      </c>
    </row>
    <row r="39" spans="1:24" x14ac:dyDescent="0.25">
      <c r="A39" s="27">
        <v>44096</v>
      </c>
      <c r="B39" s="27">
        <v>44126</v>
      </c>
      <c r="C39" s="13"/>
      <c r="D39" s="135">
        <v>198.6</v>
      </c>
      <c r="E39" s="135">
        <v>222.6</v>
      </c>
      <c r="F39" s="135">
        <v>222.6</v>
      </c>
      <c r="G39" s="154">
        <v>379.7</v>
      </c>
      <c r="H39" s="134"/>
      <c r="I39" s="135">
        <v>4546</v>
      </c>
      <c r="J39" s="135">
        <v>7735</v>
      </c>
      <c r="K39" s="135">
        <v>12281</v>
      </c>
      <c r="L39" s="77">
        <v>7.6625985824099033E-2</v>
      </c>
      <c r="M39" s="136"/>
      <c r="N39" s="157">
        <v>2313.48</v>
      </c>
      <c r="O39" s="137">
        <v>18.837879651494177</v>
      </c>
      <c r="P39" s="138"/>
      <c r="Q39" s="139">
        <v>6699.3364484550002</v>
      </c>
      <c r="R39" s="140">
        <v>54.550414855915641</v>
      </c>
      <c r="S39" s="141"/>
      <c r="T39" s="139">
        <v>4385.8564484550006</v>
      </c>
      <c r="U39" s="17">
        <v>0.65467027700429437</v>
      </c>
      <c r="V39" s="114"/>
      <c r="W39" s="106">
        <v>310</v>
      </c>
      <c r="X39" s="142">
        <v>51.666666666666664</v>
      </c>
    </row>
    <row r="40" spans="1:24" x14ac:dyDescent="0.25">
      <c r="A40" s="27">
        <v>44126</v>
      </c>
      <c r="B40" s="27">
        <v>44157</v>
      </c>
      <c r="C40" s="13"/>
      <c r="D40" s="135">
        <v>157.5</v>
      </c>
      <c r="E40" s="135">
        <v>163.4</v>
      </c>
      <c r="F40" s="135">
        <v>163.4</v>
      </c>
      <c r="G40" s="154">
        <v>379.7</v>
      </c>
      <c r="H40" s="134"/>
      <c r="I40" s="135">
        <v>4089</v>
      </c>
      <c r="J40" s="135">
        <v>6480</v>
      </c>
      <c r="K40" s="135">
        <v>10569</v>
      </c>
      <c r="L40" s="77">
        <v>8.6937852884273692E-2</v>
      </c>
      <c r="M40" s="136"/>
      <c r="N40" s="157">
        <v>2042.99</v>
      </c>
      <c r="O40" s="137">
        <v>19.330021761756079</v>
      </c>
      <c r="P40" s="138"/>
      <c r="Q40" s="139">
        <v>6191.9670157950004</v>
      </c>
      <c r="R40" s="140">
        <v>58.586119933721257</v>
      </c>
      <c r="S40" s="141"/>
      <c r="T40" s="139">
        <v>4148.9770157950006</v>
      </c>
      <c r="U40" s="17">
        <v>0.67005799695176582</v>
      </c>
      <c r="V40" s="114"/>
      <c r="W40" s="106">
        <v>246</v>
      </c>
      <c r="X40" s="142">
        <v>41</v>
      </c>
    </row>
    <row r="41" spans="1:24" x14ac:dyDescent="0.25">
      <c r="A41" s="27">
        <v>44157</v>
      </c>
      <c r="B41" s="27">
        <v>44187</v>
      </c>
      <c r="C41" s="13"/>
      <c r="D41" s="135">
        <v>143.30000000000001</v>
      </c>
      <c r="E41" s="135">
        <v>161.19999999999999</v>
      </c>
      <c r="F41" s="135">
        <v>161.19999999999999</v>
      </c>
      <c r="G41" s="154">
        <v>379.7</v>
      </c>
      <c r="H41" s="134"/>
      <c r="I41" s="135">
        <v>3077</v>
      </c>
      <c r="J41" s="135">
        <v>5215</v>
      </c>
      <c r="K41" s="135">
        <v>8292</v>
      </c>
      <c r="L41" s="77">
        <v>7.1443341604631935E-2</v>
      </c>
      <c r="M41" s="136"/>
      <c r="N41" s="157">
        <v>1652.78</v>
      </c>
      <c r="O41" s="137">
        <v>19.932223830197781</v>
      </c>
      <c r="P41" s="138"/>
      <c r="Q41" s="139">
        <v>5828.4833370600008</v>
      </c>
      <c r="R41" s="140">
        <v>70.290440630246025</v>
      </c>
      <c r="S41" s="141"/>
      <c r="T41" s="139">
        <v>4175.7033370600011</v>
      </c>
      <c r="U41" s="17">
        <v>0.71643051812623115</v>
      </c>
      <c r="V41" s="114"/>
      <c r="W41" s="106">
        <v>223</v>
      </c>
      <c r="X41" s="142">
        <v>37.166666666666664</v>
      </c>
    </row>
    <row r="42" spans="1:24" ht="17.25" x14ac:dyDescent="0.4">
      <c r="A42" s="27"/>
      <c r="B42" s="27"/>
      <c r="C42" s="13"/>
      <c r="D42" s="36"/>
      <c r="E42" s="36"/>
      <c r="F42" s="36"/>
      <c r="G42" s="53"/>
      <c r="H42" s="51"/>
      <c r="I42" s="31"/>
      <c r="J42" s="31"/>
      <c r="K42" s="33"/>
      <c r="L42" s="78"/>
      <c r="M42" s="15"/>
      <c r="N42" s="57"/>
      <c r="O42" s="84"/>
      <c r="P42" s="30"/>
      <c r="Q42" s="60"/>
      <c r="R42" s="85"/>
      <c r="S42" s="16"/>
      <c r="T42" s="60"/>
      <c r="U42" s="61"/>
      <c r="W42" s="2"/>
      <c r="X42" s="74"/>
    </row>
    <row r="43" spans="1:24" x14ac:dyDescent="0.25">
      <c r="A43" s="18"/>
      <c r="B43" s="209" t="s">
        <v>122</v>
      </c>
      <c r="C43" s="246"/>
      <c r="D43" s="203">
        <v>235.16249999999999</v>
      </c>
      <c r="E43" s="203">
        <v>223.57500000000002</v>
      </c>
      <c r="F43" s="203">
        <v>245.07500000000002</v>
      </c>
      <c r="G43" s="203">
        <v>301.2</v>
      </c>
      <c r="H43" s="246"/>
      <c r="I43" s="203">
        <v>8258.5</v>
      </c>
      <c r="J43" s="203">
        <v>11133.625</v>
      </c>
      <c r="K43" s="203">
        <v>19392.125</v>
      </c>
      <c r="L43" s="194">
        <v>0.10915212773958957</v>
      </c>
      <c r="M43" s="195"/>
      <c r="N43" s="206">
        <v>3815.5623425859376</v>
      </c>
      <c r="O43" s="197">
        <v>19.675834095468844</v>
      </c>
      <c r="P43" s="198"/>
      <c r="Q43" s="206">
        <v>6724.4305207809994</v>
      </c>
      <c r="R43" s="199">
        <v>34.676088983445595</v>
      </c>
      <c r="S43" s="200"/>
      <c r="T43" s="206">
        <v>2908.8681781950627</v>
      </c>
      <c r="U43" s="201">
        <v>0.43258208545773125</v>
      </c>
      <c r="V43" s="202"/>
      <c r="W43" s="203">
        <v>513.75</v>
      </c>
      <c r="X43" s="203">
        <v>85.625000000000014</v>
      </c>
    </row>
    <row r="44" spans="1:24" ht="5.25" customHeight="1" x14ac:dyDescent="0.25">
      <c r="A44" s="18"/>
      <c r="B44" s="181"/>
      <c r="C44" s="18"/>
      <c r="D44" s="31"/>
      <c r="E44" s="31"/>
      <c r="F44" s="31"/>
      <c r="G44" s="31"/>
      <c r="H44" s="18"/>
      <c r="I44" s="31"/>
      <c r="J44" s="31"/>
      <c r="K44" s="31"/>
      <c r="L44" s="182"/>
      <c r="M44" s="19"/>
      <c r="N44" s="35"/>
      <c r="O44" s="67"/>
      <c r="P44" s="30"/>
      <c r="Q44" s="35"/>
      <c r="R44" s="193"/>
      <c r="S44" s="22"/>
      <c r="T44" s="35"/>
      <c r="U44" s="17"/>
      <c r="V44" s="89"/>
      <c r="W44" s="20"/>
      <c r="X44" s="184"/>
    </row>
    <row r="45" spans="1:24" x14ac:dyDescent="0.25">
      <c r="A45" s="18"/>
      <c r="B45" s="181" t="s">
        <v>123</v>
      </c>
      <c r="C45" s="18"/>
      <c r="D45" s="20">
        <v>210.22500000000002</v>
      </c>
      <c r="E45" s="20">
        <v>209.25</v>
      </c>
      <c r="F45" s="20">
        <v>229.94166666666663</v>
      </c>
      <c r="G45" s="20">
        <v>343.59166666666664</v>
      </c>
      <c r="H45" s="18"/>
      <c r="I45" s="20">
        <v>5149.833333333333</v>
      </c>
      <c r="J45" s="20">
        <v>7168.083333333333</v>
      </c>
      <c r="K45" s="20">
        <v>12317.916666666666</v>
      </c>
      <c r="L45" s="182">
        <v>7.0441230893085613E-2</v>
      </c>
      <c r="M45" s="19"/>
      <c r="N45" s="35">
        <v>2518.0885559880107</v>
      </c>
      <c r="O45" s="232">
        <v>20.442487346924285</v>
      </c>
      <c r="P45" s="238"/>
      <c r="Q45" s="35">
        <v>6317.6730938008341</v>
      </c>
      <c r="R45" s="193">
        <v>51.288487045029264</v>
      </c>
      <c r="S45" s="22"/>
      <c r="T45" s="35">
        <v>3799.5845378128233</v>
      </c>
      <c r="U45" s="183">
        <v>0.60142151728951199</v>
      </c>
      <c r="V45" s="247"/>
      <c r="W45" s="20">
        <v>300.83333333333331</v>
      </c>
      <c r="X45" s="20">
        <v>50.138888888888879</v>
      </c>
    </row>
    <row r="46" spans="1:24" ht="6" customHeight="1" x14ac:dyDescent="0.25">
      <c r="A46" s="18"/>
      <c r="B46" s="181"/>
      <c r="C46" s="18"/>
      <c r="D46" s="18"/>
      <c r="E46" s="18"/>
      <c r="F46" s="18"/>
      <c r="G46" s="18"/>
      <c r="H46" s="18"/>
      <c r="I46" s="31"/>
      <c r="J46" s="31"/>
      <c r="K46" s="31"/>
      <c r="L46" s="182"/>
      <c r="M46" s="19"/>
      <c r="N46" s="35"/>
      <c r="O46" s="67"/>
      <c r="P46" s="30"/>
      <c r="Q46" s="35"/>
      <c r="R46" s="193"/>
      <c r="S46" s="22"/>
      <c r="T46" s="35"/>
      <c r="U46" s="17"/>
      <c r="V46" s="89"/>
      <c r="W46" s="20"/>
      <c r="X46" s="184"/>
    </row>
    <row r="47" spans="1:24" x14ac:dyDescent="0.25">
      <c r="B47" s="129" t="s">
        <v>73</v>
      </c>
      <c r="C47" s="130"/>
      <c r="D47" s="230">
        <v>357.9</v>
      </c>
      <c r="E47" s="230">
        <v>379.7</v>
      </c>
      <c r="F47" s="132">
        <v>379.7</v>
      </c>
      <c r="G47" s="230">
        <v>379.7</v>
      </c>
      <c r="H47" s="131"/>
      <c r="I47" s="131"/>
      <c r="J47" s="131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2">
        <v>622</v>
      </c>
      <c r="X47" s="133">
        <v>103.66666666666667</v>
      </c>
    </row>
    <row r="49" spans="1:14" x14ac:dyDescent="0.25">
      <c r="A49" s="3" t="s">
        <v>85</v>
      </c>
      <c r="B49" t="s">
        <v>115</v>
      </c>
      <c r="K49" s="20"/>
      <c r="L49" s="21"/>
      <c r="N49" s="23"/>
    </row>
  </sheetData>
  <pageMargins left="0.7" right="0.7" top="0.75" bottom="0.75" header="0.3" footer="0.3"/>
  <pageSetup scale="6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1C253-22E0-49C1-A0CC-6537B4448390}">
  <sheetPr>
    <tabColor rgb="FFC00000"/>
    <pageSetUpPr fitToPage="1"/>
  </sheetPr>
  <dimension ref="A1:Y49"/>
  <sheetViews>
    <sheetView zoomScale="75" zoomScaleNormal="75" workbookViewId="0">
      <selection activeCell="S44" sqref="S44"/>
    </sheetView>
  </sheetViews>
  <sheetFormatPr defaultRowHeight="15" x14ac:dyDescent="0.25"/>
  <cols>
    <col min="1" max="1" width="14.85546875" customWidth="1"/>
    <col min="2" max="2" width="14.5703125" customWidth="1"/>
    <col min="3" max="3" width="2.28515625" customWidth="1"/>
    <col min="4" max="4" width="9.5703125" customWidth="1"/>
    <col min="5" max="5" width="10.5703125" customWidth="1"/>
    <col min="6" max="6" width="7.85546875" customWidth="1"/>
    <col min="7" max="7" width="8.7109375" customWidth="1"/>
    <col min="8" max="8" width="3.28515625" customWidth="1"/>
    <col min="9" max="9" width="9.42578125" customWidth="1"/>
    <col min="10" max="10" width="8" customWidth="1"/>
    <col min="11" max="11" width="10.5703125" customWidth="1"/>
    <col min="12" max="12" width="2.140625" customWidth="1"/>
    <col min="13" max="13" width="9.85546875" customWidth="1"/>
    <col min="14" max="14" width="1.28515625" customWidth="1"/>
    <col min="15" max="15" width="11.42578125" customWidth="1"/>
    <col min="16" max="16" width="10.5703125" customWidth="1"/>
    <col min="17" max="17" width="2.5703125" customWidth="1"/>
    <col min="18" max="18" width="9.7109375" customWidth="1"/>
    <col min="19" max="19" width="9.140625" customWidth="1"/>
    <col min="20" max="20" width="2.42578125" customWidth="1"/>
    <col min="21" max="21" width="11.140625" bestFit="1" customWidth="1"/>
    <col min="22" max="22" width="8.42578125" bestFit="1" customWidth="1"/>
    <col min="23" max="23" width="3.140625" customWidth="1"/>
    <col min="24" max="24" width="10.140625" customWidth="1"/>
    <col min="25" max="25" width="10.85546875" customWidth="1"/>
  </cols>
  <sheetData>
    <row r="1" spans="1:25" x14ac:dyDescent="0.25">
      <c r="Y1" s="6" t="s">
        <v>99</v>
      </c>
    </row>
    <row r="2" spans="1:25" x14ac:dyDescent="0.25">
      <c r="Y2" s="6" t="s">
        <v>100</v>
      </c>
    </row>
    <row r="3" spans="1:25" x14ac:dyDescent="0.25">
      <c r="Y3" s="6" t="s">
        <v>113</v>
      </c>
    </row>
    <row r="4" spans="1:25" x14ac:dyDescent="0.25">
      <c r="Y4" s="109" t="s">
        <v>165</v>
      </c>
    </row>
    <row r="5" spans="1:25" x14ac:dyDescent="0.25">
      <c r="Y5" s="109" t="s">
        <v>101</v>
      </c>
    </row>
    <row r="6" spans="1:25" x14ac:dyDescent="0.25">
      <c r="Y6" s="6" t="s">
        <v>158</v>
      </c>
    </row>
    <row r="7" spans="1:25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x14ac:dyDescent="0.25">
      <c r="A8" s="1" t="s">
        <v>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x14ac:dyDescent="0.25">
      <c r="B9" s="6" t="s">
        <v>66</v>
      </c>
      <c r="C9" s="3"/>
      <c r="D9" s="7" t="s">
        <v>79</v>
      </c>
      <c r="E9" s="7"/>
      <c r="F9" s="7"/>
    </row>
    <row r="10" spans="1:25" x14ac:dyDescent="0.25">
      <c r="B10" s="6" t="s">
        <v>32</v>
      </c>
      <c r="D10" t="s">
        <v>39</v>
      </c>
    </row>
    <row r="11" spans="1:25" x14ac:dyDescent="0.25">
      <c r="B11" s="6" t="s">
        <v>67</v>
      </c>
      <c r="D11" s="26">
        <v>56</v>
      </c>
      <c r="E11" s="26"/>
      <c r="F11" s="26"/>
      <c r="G11" s="26"/>
      <c r="H11" s="26"/>
      <c r="I11" s="26"/>
      <c r="J11" s="26"/>
    </row>
    <row r="12" spans="1:25" x14ac:dyDescent="0.25">
      <c r="B12" s="6" t="s">
        <v>68</v>
      </c>
      <c r="D12" s="26" t="s">
        <v>80</v>
      </c>
      <c r="E12" s="26"/>
      <c r="F12" s="26"/>
      <c r="G12" s="26"/>
      <c r="H12" s="26"/>
      <c r="I12" s="26"/>
      <c r="J12" s="26"/>
    </row>
    <row r="13" spans="1:25" x14ac:dyDescent="0.25">
      <c r="B13" s="6" t="s">
        <v>1</v>
      </c>
      <c r="D13" s="26">
        <v>8</v>
      </c>
      <c r="E13" s="26"/>
      <c r="F13" s="26"/>
      <c r="G13" s="26"/>
      <c r="H13" s="26"/>
      <c r="I13" s="26"/>
      <c r="J13" s="26"/>
    </row>
    <row r="14" spans="1:25" x14ac:dyDescent="0.25">
      <c r="B14" s="6" t="s">
        <v>2</v>
      </c>
      <c r="D14" s="26">
        <v>150</v>
      </c>
      <c r="E14" s="26"/>
      <c r="F14" s="26"/>
      <c r="G14" s="26"/>
      <c r="H14" s="26"/>
      <c r="I14" s="26"/>
      <c r="J14" s="26"/>
    </row>
    <row r="15" spans="1:25" x14ac:dyDescent="0.25">
      <c r="B15" s="6" t="s">
        <v>69</v>
      </c>
      <c r="D15" s="26">
        <v>640</v>
      </c>
      <c r="E15" s="26"/>
      <c r="F15" s="26"/>
      <c r="G15" s="26"/>
      <c r="H15" s="26"/>
      <c r="I15" s="26"/>
      <c r="J15" s="26"/>
    </row>
    <row r="16" spans="1:25" x14ac:dyDescent="0.25">
      <c r="B16" s="6" t="s">
        <v>70</v>
      </c>
      <c r="C16" s="2"/>
      <c r="D16" s="28" t="s">
        <v>82</v>
      </c>
      <c r="E16" s="28"/>
      <c r="F16" s="28"/>
      <c r="G16" s="28"/>
      <c r="H16" s="28"/>
      <c r="I16" s="28"/>
      <c r="J16" s="28"/>
      <c r="K16" s="2"/>
      <c r="L16" s="2"/>
      <c r="M16" s="2"/>
      <c r="N16" s="2"/>
      <c r="O16" s="2"/>
      <c r="P16" s="2"/>
      <c r="Q16" s="2"/>
    </row>
    <row r="17" spans="1:25" x14ac:dyDescent="0.25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4"/>
      <c r="Q17" s="4"/>
    </row>
    <row r="18" spans="1:25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25" x14ac:dyDescent="0.25">
      <c r="B19" s="8"/>
      <c r="D19" s="3"/>
      <c r="E19" s="3"/>
      <c r="F19" s="3"/>
      <c r="G19" s="3"/>
      <c r="H19" s="3"/>
      <c r="I19" s="3"/>
      <c r="J19" s="3"/>
      <c r="M19" s="3" t="s">
        <v>33</v>
      </c>
      <c r="X19" s="3"/>
    </row>
    <row r="20" spans="1:25" ht="15.75" thickBot="1" x14ac:dyDescent="0.3">
      <c r="A20" s="9" t="s">
        <v>21</v>
      </c>
      <c r="B20" s="10"/>
      <c r="D20" s="3" t="s">
        <v>86</v>
      </c>
      <c r="E20" s="3" t="s">
        <v>87</v>
      </c>
      <c r="F20" s="3" t="s">
        <v>65</v>
      </c>
      <c r="G20" s="3" t="s">
        <v>83</v>
      </c>
      <c r="H20" s="3"/>
      <c r="I20" s="3" t="s">
        <v>86</v>
      </c>
      <c r="J20" s="3" t="s">
        <v>87</v>
      </c>
      <c r="K20" s="3" t="s">
        <v>20</v>
      </c>
      <c r="L20" s="3"/>
      <c r="M20" s="3" t="s">
        <v>24</v>
      </c>
      <c r="O20" s="10" t="s">
        <v>78</v>
      </c>
      <c r="P20" s="10"/>
      <c r="R20" s="10" t="s">
        <v>89</v>
      </c>
      <c r="S20" s="10"/>
      <c r="X20" s="50" t="s">
        <v>84</v>
      </c>
      <c r="Y20" s="10"/>
    </row>
    <row r="21" spans="1:25" x14ac:dyDescent="0.25">
      <c r="A21" s="11" t="s">
        <v>25</v>
      </c>
      <c r="B21" s="11" t="s">
        <v>26</v>
      </c>
      <c r="C21" s="11"/>
      <c r="D21" s="11" t="s">
        <v>88</v>
      </c>
      <c r="E21" s="11" t="s">
        <v>88</v>
      </c>
      <c r="F21" s="11" t="s">
        <v>88</v>
      </c>
      <c r="G21" s="11" t="s">
        <v>88</v>
      </c>
      <c r="H21" s="11"/>
      <c r="I21" s="11" t="s">
        <v>28</v>
      </c>
      <c r="J21" s="11" t="s">
        <v>28</v>
      </c>
      <c r="K21" s="11" t="s">
        <v>28</v>
      </c>
      <c r="L21" s="11"/>
      <c r="M21" s="12" t="s">
        <v>29</v>
      </c>
      <c r="N21" s="11"/>
      <c r="O21" s="11" t="s">
        <v>77</v>
      </c>
      <c r="P21" s="11" t="s">
        <v>71</v>
      </c>
      <c r="Q21" s="11"/>
      <c r="R21" s="11" t="s">
        <v>76</v>
      </c>
      <c r="S21" s="11" t="s">
        <v>71</v>
      </c>
      <c r="T21" s="11"/>
      <c r="U21" s="11" t="s">
        <v>30</v>
      </c>
      <c r="V21" s="11" t="s">
        <v>31</v>
      </c>
      <c r="X21" s="2" t="s">
        <v>74</v>
      </c>
      <c r="Y21" s="12" t="s">
        <v>75</v>
      </c>
    </row>
    <row r="22" spans="1:25" x14ac:dyDescent="0.25">
      <c r="A22" s="27">
        <v>43565</v>
      </c>
      <c r="B22" s="27">
        <v>43596</v>
      </c>
      <c r="C22" s="13"/>
      <c r="D22" s="31">
        <v>334.6</v>
      </c>
      <c r="E22" s="31">
        <v>389.7</v>
      </c>
      <c r="F22" s="31">
        <v>389.7</v>
      </c>
      <c r="G22" s="80">
        <v>389.7</v>
      </c>
      <c r="H22" s="3"/>
      <c r="I22" s="31">
        <v>18546</v>
      </c>
      <c r="J22" s="31">
        <v>27255</v>
      </c>
      <c r="K22" s="31">
        <v>45801</v>
      </c>
      <c r="L22" s="31"/>
      <c r="M22" s="77">
        <v>0.15796890908639402</v>
      </c>
      <c r="N22" s="15"/>
      <c r="O22" s="58">
        <v>9198.4638404249999</v>
      </c>
      <c r="P22" s="67">
        <v>20.083543679013559</v>
      </c>
      <c r="Q22" s="30"/>
      <c r="R22" s="58">
        <v>12860.612924294999</v>
      </c>
      <c r="S22" s="71">
        <v>28.079327796980415</v>
      </c>
      <c r="T22" s="16"/>
      <c r="U22" s="34">
        <v>3662.1490838699992</v>
      </c>
      <c r="V22" s="17">
        <v>0.28475696340660633</v>
      </c>
      <c r="X22" s="80">
        <v>1083</v>
      </c>
      <c r="Y22" s="73">
        <v>135.375</v>
      </c>
    </row>
    <row r="23" spans="1:25" x14ac:dyDescent="0.25">
      <c r="A23" s="27">
        <v>43596</v>
      </c>
      <c r="B23" s="27">
        <v>43627</v>
      </c>
      <c r="C23" s="13"/>
      <c r="D23" s="31">
        <v>391.6</v>
      </c>
      <c r="E23" s="31">
        <v>352.7</v>
      </c>
      <c r="F23" s="31">
        <v>391.6</v>
      </c>
      <c r="G23" s="80">
        <v>391.6</v>
      </c>
      <c r="H23" s="3"/>
      <c r="I23" s="31">
        <v>18208</v>
      </c>
      <c r="J23" s="31">
        <v>23357</v>
      </c>
      <c r="K23" s="31">
        <v>41565</v>
      </c>
      <c r="L23" s="31"/>
      <c r="M23" s="77">
        <v>0.14266326732347029</v>
      </c>
      <c r="N23" s="15"/>
      <c r="O23" s="56">
        <v>8445.395491665</v>
      </c>
      <c r="P23" s="67">
        <v>20.318526384373872</v>
      </c>
      <c r="Q23" s="30"/>
      <c r="R23" s="59">
        <v>12831.868561215</v>
      </c>
      <c r="S23" s="71">
        <v>30.871811767629016</v>
      </c>
      <c r="T23" s="16"/>
      <c r="U23" s="59">
        <v>4386.4730695500002</v>
      </c>
      <c r="V23" s="17">
        <v>0.34184211353351501</v>
      </c>
      <c r="X23" s="80">
        <v>1071</v>
      </c>
      <c r="Y23" s="73">
        <v>133.875</v>
      </c>
    </row>
    <row r="24" spans="1:25" x14ac:dyDescent="0.25">
      <c r="A24" s="27">
        <v>43627</v>
      </c>
      <c r="B24" s="27">
        <v>43657</v>
      </c>
      <c r="C24" s="13"/>
      <c r="D24" s="31">
        <v>371.5</v>
      </c>
      <c r="E24" s="31">
        <v>378</v>
      </c>
      <c r="F24" s="31">
        <v>378</v>
      </c>
      <c r="G24" s="80">
        <v>391.6</v>
      </c>
      <c r="H24" s="3"/>
      <c r="I24" s="31">
        <v>18168</v>
      </c>
      <c r="J24" s="31">
        <v>22623</v>
      </c>
      <c r="K24" s="31">
        <v>40791</v>
      </c>
      <c r="L24" s="31"/>
      <c r="M24" s="77">
        <v>0.14987874779541446</v>
      </c>
      <c r="N24" s="15"/>
      <c r="O24" s="56">
        <v>7874.4576936495005</v>
      </c>
      <c r="P24" s="67">
        <v>19.304399729473413</v>
      </c>
      <c r="Q24" s="30"/>
      <c r="R24" s="59">
        <v>12258.2825780085</v>
      </c>
      <c r="S24" s="71">
        <v>30.051439234165628</v>
      </c>
      <c r="T24" s="16"/>
      <c r="U24" s="59">
        <v>4383.824884359</v>
      </c>
      <c r="V24" s="17">
        <v>0.35762145769290976</v>
      </c>
      <c r="X24" s="80">
        <v>1165</v>
      </c>
      <c r="Y24" s="73">
        <v>145.625</v>
      </c>
    </row>
    <row r="25" spans="1:25" x14ac:dyDescent="0.25">
      <c r="A25" s="27">
        <v>43657</v>
      </c>
      <c r="B25" s="27">
        <v>43689</v>
      </c>
      <c r="C25" s="13"/>
      <c r="D25" s="31">
        <v>380.6</v>
      </c>
      <c r="E25" s="31">
        <v>392.5</v>
      </c>
      <c r="F25" s="31">
        <v>392.5</v>
      </c>
      <c r="G25" s="80">
        <v>392.5</v>
      </c>
      <c r="H25" s="3"/>
      <c r="I25" s="31">
        <v>20116</v>
      </c>
      <c r="J25" s="31">
        <v>28052</v>
      </c>
      <c r="K25" s="31">
        <v>48168</v>
      </c>
      <c r="L25" s="31"/>
      <c r="M25" s="77">
        <v>0.15979299363057325</v>
      </c>
      <c r="N25" s="15"/>
      <c r="O25" s="56">
        <v>8286.2679109799992</v>
      </c>
      <c r="P25" s="67">
        <v>17.202848179247631</v>
      </c>
      <c r="Q25" s="16"/>
      <c r="R25" s="59">
        <v>12422.512724279997</v>
      </c>
      <c r="S25" s="71">
        <v>25.789969947433978</v>
      </c>
      <c r="T25" s="16"/>
      <c r="U25" s="59">
        <v>4136.244813299998</v>
      </c>
      <c r="V25" s="17">
        <v>0.33296362057377027</v>
      </c>
      <c r="X25" s="80">
        <v>1187</v>
      </c>
      <c r="Y25" s="73">
        <v>148.375</v>
      </c>
    </row>
    <row r="26" spans="1:25" x14ac:dyDescent="0.25">
      <c r="A26" s="27">
        <v>43689</v>
      </c>
      <c r="B26" s="82">
        <v>43719</v>
      </c>
      <c r="C26" s="13"/>
      <c r="D26" s="87">
        <v>427</v>
      </c>
      <c r="E26" s="31">
        <v>410.51016260162595</v>
      </c>
      <c r="F26" s="31">
        <v>427</v>
      </c>
      <c r="G26" s="80">
        <v>427</v>
      </c>
      <c r="H26" s="3"/>
      <c r="I26" s="87">
        <v>19463</v>
      </c>
      <c r="J26" s="87">
        <v>23485</v>
      </c>
      <c r="K26" s="31">
        <v>42948</v>
      </c>
      <c r="L26" s="31"/>
      <c r="M26" s="77">
        <v>0.13969555035128806</v>
      </c>
      <c r="N26" s="15"/>
      <c r="O26" s="56">
        <v>7496.9441346749991</v>
      </c>
      <c r="P26" s="67">
        <v>17.455863217553784</v>
      </c>
      <c r="Q26" s="16"/>
      <c r="R26" s="59">
        <v>12641.864459474999</v>
      </c>
      <c r="S26" s="71">
        <v>29.435280943175464</v>
      </c>
      <c r="T26" s="16"/>
      <c r="U26" s="59">
        <v>5144.9203247999994</v>
      </c>
      <c r="V26" s="17">
        <v>0.40697480512409018</v>
      </c>
      <c r="X26" s="80">
        <v>1047</v>
      </c>
      <c r="Y26" s="73">
        <v>130.875</v>
      </c>
    </row>
    <row r="27" spans="1:25" x14ac:dyDescent="0.25">
      <c r="A27" s="27">
        <v>43719</v>
      </c>
      <c r="B27" s="27">
        <v>43747</v>
      </c>
      <c r="C27" s="13"/>
      <c r="D27" s="31">
        <v>336.1</v>
      </c>
      <c r="E27" s="31">
        <v>388.2</v>
      </c>
      <c r="F27" s="31">
        <v>388.2</v>
      </c>
      <c r="G27" s="80">
        <v>427</v>
      </c>
      <c r="H27" s="3"/>
      <c r="I27" s="31">
        <v>16221</v>
      </c>
      <c r="J27" s="31">
        <v>22868</v>
      </c>
      <c r="K27" s="31">
        <v>39089</v>
      </c>
      <c r="L27" s="31"/>
      <c r="M27" s="77">
        <v>0.1498406871764677</v>
      </c>
      <c r="N27" s="15"/>
      <c r="O27" s="56">
        <v>6788.0880120449992</v>
      </c>
      <c r="P27" s="67">
        <v>17.365724403399931</v>
      </c>
      <c r="Q27" s="16"/>
      <c r="R27" s="59">
        <v>11317.646604944999</v>
      </c>
      <c r="S27" s="71">
        <v>28.9535332317148</v>
      </c>
      <c r="T27" s="16"/>
      <c r="U27" s="59">
        <v>4529.5585928999999</v>
      </c>
      <c r="V27" s="17">
        <v>0.40022088964333874</v>
      </c>
      <c r="X27" s="80">
        <v>1188</v>
      </c>
      <c r="Y27" s="73">
        <v>148.5</v>
      </c>
    </row>
    <row r="28" spans="1:25" x14ac:dyDescent="0.25">
      <c r="A28" s="27">
        <v>43747</v>
      </c>
      <c r="B28" s="27">
        <v>43776</v>
      </c>
      <c r="C28" s="13"/>
      <c r="D28" s="31">
        <v>393.6</v>
      </c>
      <c r="E28" s="31">
        <v>378.4</v>
      </c>
      <c r="F28" s="31">
        <v>393.6</v>
      </c>
      <c r="G28" s="80">
        <v>427</v>
      </c>
      <c r="H28" s="3"/>
      <c r="I28" s="31">
        <v>18204</v>
      </c>
      <c r="J28" s="31">
        <v>26076</v>
      </c>
      <c r="K28" s="31">
        <v>44280</v>
      </c>
      <c r="L28" s="31"/>
      <c r="M28" s="77">
        <v>0.16163793103448273</v>
      </c>
      <c r="N28" s="15"/>
      <c r="O28" s="56">
        <v>7633.6028105399992</v>
      </c>
      <c r="P28" s="67">
        <v>17.239392074390242</v>
      </c>
      <c r="Q28" s="30"/>
      <c r="R28" s="59">
        <v>12399.169707540001</v>
      </c>
      <c r="S28" s="71">
        <v>28.001738273577239</v>
      </c>
      <c r="T28" s="16"/>
      <c r="U28" s="59">
        <v>4765.5668970000015</v>
      </c>
      <c r="V28" s="17">
        <v>0.38434564647518576</v>
      </c>
      <c r="X28" s="80">
        <v>1344</v>
      </c>
      <c r="Y28" s="73">
        <v>168</v>
      </c>
    </row>
    <row r="29" spans="1:25" ht="14.25" customHeight="1" x14ac:dyDescent="0.25">
      <c r="A29" s="27">
        <v>43776</v>
      </c>
      <c r="B29" s="27">
        <v>43809</v>
      </c>
      <c r="C29" s="13"/>
      <c r="D29" s="31">
        <v>346.7</v>
      </c>
      <c r="E29" s="31">
        <v>349.9</v>
      </c>
      <c r="F29" s="31">
        <v>349.9</v>
      </c>
      <c r="G29" s="80">
        <v>427</v>
      </c>
      <c r="H29" s="3"/>
      <c r="I29" s="31">
        <v>22394</v>
      </c>
      <c r="J29" s="31">
        <v>34369</v>
      </c>
      <c r="K29" s="31">
        <v>56763</v>
      </c>
      <c r="L29" s="31"/>
      <c r="M29" s="77">
        <v>0.2048312504871522</v>
      </c>
      <c r="N29" s="15"/>
      <c r="O29" s="56">
        <v>9640.564097909999</v>
      </c>
      <c r="P29" s="67">
        <v>16.98388756392368</v>
      </c>
      <c r="Q29" s="30"/>
      <c r="R29" s="59">
        <v>13282.032552209999</v>
      </c>
      <c r="S29" s="71">
        <v>23.399102500237827</v>
      </c>
      <c r="T29" s="16"/>
      <c r="U29" s="59">
        <v>3641.4684543000003</v>
      </c>
      <c r="V29" s="17">
        <v>0.27416499997164184</v>
      </c>
      <c r="X29" s="80">
        <v>1249</v>
      </c>
      <c r="Y29" s="73">
        <v>156.125</v>
      </c>
    </row>
    <row r="30" spans="1:25" x14ac:dyDescent="0.25">
      <c r="A30" s="27">
        <v>43809</v>
      </c>
      <c r="B30" s="27">
        <v>43842</v>
      </c>
      <c r="C30" s="13"/>
      <c r="D30" s="135">
        <v>432.2</v>
      </c>
      <c r="E30" s="135">
        <v>457.3</v>
      </c>
      <c r="F30" s="135">
        <v>457.3</v>
      </c>
      <c r="G30" s="154">
        <v>457.3</v>
      </c>
      <c r="H30" s="134"/>
      <c r="I30" s="135">
        <v>24196</v>
      </c>
      <c r="J30" s="135">
        <v>29855</v>
      </c>
      <c r="K30" s="135">
        <v>54051</v>
      </c>
      <c r="L30" s="135"/>
      <c r="M30" s="77">
        <v>0.14923728869716188</v>
      </c>
      <c r="N30" s="136"/>
      <c r="O30" s="157">
        <v>9716.4778088127259</v>
      </c>
      <c r="P30" s="137">
        <v>17.976499618531992</v>
      </c>
      <c r="Q30" s="138"/>
      <c r="R30" s="139">
        <v>14475.033634270907</v>
      </c>
      <c r="S30" s="140">
        <v>26.780325311781294</v>
      </c>
      <c r="T30" s="141"/>
      <c r="U30" s="139">
        <v>4758.5558254581811</v>
      </c>
      <c r="V30" s="17">
        <v>0.32874229833856028</v>
      </c>
      <c r="W30" s="114"/>
      <c r="X30" s="154">
        <v>1335</v>
      </c>
      <c r="Y30" s="142">
        <v>166.875</v>
      </c>
    </row>
    <row r="31" spans="1:25" x14ac:dyDescent="0.25">
      <c r="A31" s="27">
        <v>43842</v>
      </c>
      <c r="B31" s="27">
        <v>43871</v>
      </c>
      <c r="C31" s="13"/>
      <c r="D31" s="135">
        <v>448.6</v>
      </c>
      <c r="E31" s="135">
        <v>375</v>
      </c>
      <c r="F31" s="135">
        <v>448.6</v>
      </c>
      <c r="G31" s="154">
        <v>457.3</v>
      </c>
      <c r="H31" s="134"/>
      <c r="I31" s="135">
        <v>21232</v>
      </c>
      <c r="J31" s="135">
        <v>28074</v>
      </c>
      <c r="K31" s="135">
        <v>49306</v>
      </c>
      <c r="L31" s="135"/>
      <c r="M31" s="77">
        <v>0.15791786451847636</v>
      </c>
      <c r="N31" s="136"/>
      <c r="O31" s="157">
        <v>9468.9211535100003</v>
      </c>
      <c r="P31" s="137">
        <v>19.204399370279479</v>
      </c>
      <c r="Q31" s="138"/>
      <c r="R31" s="139">
        <v>14490.950288520002</v>
      </c>
      <c r="S31" s="140">
        <v>29.389831437390988</v>
      </c>
      <c r="T31" s="141"/>
      <c r="U31" s="139">
        <v>5022.0291350100015</v>
      </c>
      <c r="V31" s="17">
        <v>0.34656313319827931</v>
      </c>
      <c r="W31" s="114"/>
      <c r="X31" s="154">
        <v>1136</v>
      </c>
      <c r="Y31" s="142">
        <v>142</v>
      </c>
    </row>
    <row r="32" spans="1:25" x14ac:dyDescent="0.25">
      <c r="A32" s="27">
        <v>43871</v>
      </c>
      <c r="B32" s="27">
        <v>43900</v>
      </c>
      <c r="C32" s="13"/>
      <c r="D32" s="135">
        <v>393.8</v>
      </c>
      <c r="E32" s="135">
        <v>345.2</v>
      </c>
      <c r="F32" s="135">
        <v>393.8</v>
      </c>
      <c r="G32" s="154">
        <v>457.3</v>
      </c>
      <c r="H32" s="134"/>
      <c r="I32" s="135">
        <v>17676</v>
      </c>
      <c r="J32" s="135">
        <v>23449</v>
      </c>
      <c r="K32" s="135">
        <v>41125</v>
      </c>
      <c r="L32" s="135"/>
      <c r="M32" s="77">
        <v>0.15004480365200842</v>
      </c>
      <c r="N32" s="136"/>
      <c r="O32" s="157">
        <v>7956.1366344750004</v>
      </c>
      <c r="P32" s="137">
        <v>19.346228898419454</v>
      </c>
      <c r="Q32" s="138"/>
      <c r="R32" s="139">
        <v>12967.812586350001</v>
      </c>
      <c r="S32" s="140">
        <v>31.532674982006082</v>
      </c>
      <c r="T32" s="141"/>
      <c r="U32" s="139">
        <v>5011.6759518750005</v>
      </c>
      <c r="V32" s="17">
        <v>0.38647041808348781</v>
      </c>
      <c r="W32" s="114"/>
      <c r="X32" s="154">
        <v>726</v>
      </c>
      <c r="Y32" s="142">
        <v>90.75</v>
      </c>
    </row>
    <row r="33" spans="1:25" x14ac:dyDescent="0.25">
      <c r="A33" s="27">
        <v>43900</v>
      </c>
      <c r="B33" s="27">
        <v>43929</v>
      </c>
      <c r="C33" s="13"/>
      <c r="D33" s="135">
        <v>249.3</v>
      </c>
      <c r="E33" s="135">
        <v>235</v>
      </c>
      <c r="F33" s="135">
        <v>249.3</v>
      </c>
      <c r="G33" s="154">
        <v>457.3</v>
      </c>
      <c r="H33" s="134"/>
      <c r="I33" s="135">
        <v>7158</v>
      </c>
      <c r="J33" s="135">
        <v>9817</v>
      </c>
      <c r="K33" s="135">
        <v>16975</v>
      </c>
      <c r="L33" s="135"/>
      <c r="M33" s="77">
        <v>9.783139918207763E-2</v>
      </c>
      <c r="N33" s="136"/>
      <c r="O33" s="157">
        <v>3489.2895524249998</v>
      </c>
      <c r="P33" s="137">
        <v>20.555461280854196</v>
      </c>
      <c r="Q33" s="138"/>
      <c r="R33" s="139">
        <v>8612.9079190499997</v>
      </c>
      <c r="S33" s="140">
        <v>50.738780082768777</v>
      </c>
      <c r="T33" s="141"/>
      <c r="U33" s="139">
        <v>5123.6183666249999</v>
      </c>
      <c r="V33" s="17">
        <v>0.59487671466829439</v>
      </c>
      <c r="W33" s="114"/>
      <c r="X33" s="154">
        <v>414</v>
      </c>
      <c r="Y33" s="142">
        <v>51.75</v>
      </c>
    </row>
    <row r="34" spans="1:25" x14ac:dyDescent="0.25">
      <c r="A34" s="27">
        <v>43929</v>
      </c>
      <c r="B34" s="27">
        <v>43962</v>
      </c>
      <c r="C34" s="13"/>
      <c r="D34" s="135">
        <v>257</v>
      </c>
      <c r="E34" s="135">
        <v>236.7</v>
      </c>
      <c r="F34" s="135">
        <v>257</v>
      </c>
      <c r="G34" s="154">
        <v>457.3</v>
      </c>
      <c r="H34" s="134"/>
      <c r="I34" s="135">
        <v>8084</v>
      </c>
      <c r="J34" s="135">
        <v>10893</v>
      </c>
      <c r="K34" s="135">
        <v>18977</v>
      </c>
      <c r="L34" s="135"/>
      <c r="M34" s="77">
        <v>9.3232912785441963E-2</v>
      </c>
      <c r="N34" s="136"/>
      <c r="O34" s="157">
        <v>3873.0369403700006</v>
      </c>
      <c r="P34" s="137">
        <v>20.409110714918061</v>
      </c>
      <c r="Q34" s="138"/>
      <c r="R34" s="139">
        <v>8987.0274095900004</v>
      </c>
      <c r="S34" s="140">
        <v>47.35747172677452</v>
      </c>
      <c r="T34" s="141"/>
      <c r="U34" s="139">
        <v>5113.9904692199998</v>
      </c>
      <c r="V34" s="17">
        <v>0.56904137888384454</v>
      </c>
      <c r="W34" s="114"/>
      <c r="X34" s="154">
        <v>502</v>
      </c>
      <c r="Y34" s="142">
        <v>62.75</v>
      </c>
    </row>
    <row r="35" spans="1:25" x14ac:dyDescent="0.25">
      <c r="A35" s="27">
        <v>43962</v>
      </c>
      <c r="B35" s="27">
        <v>43992</v>
      </c>
      <c r="C35" s="13"/>
      <c r="D35" s="135">
        <v>273.7</v>
      </c>
      <c r="E35" s="135">
        <v>284.89999999999998</v>
      </c>
      <c r="F35" s="135">
        <v>284.89999999999998</v>
      </c>
      <c r="G35" s="154">
        <v>457.3</v>
      </c>
      <c r="H35" s="134"/>
      <c r="I35" s="135">
        <v>8464</v>
      </c>
      <c r="J35" s="135">
        <v>11910</v>
      </c>
      <c r="K35" s="135">
        <v>20374</v>
      </c>
      <c r="L35" s="135"/>
      <c r="M35" s="77">
        <v>9.9323349323349325E-2</v>
      </c>
      <c r="N35" s="136"/>
      <c r="O35" s="157">
        <v>4141.8087938400004</v>
      </c>
      <c r="P35" s="137">
        <v>20.328893657799156</v>
      </c>
      <c r="Q35" s="138"/>
      <c r="R35" s="139">
        <v>9385.7867416800018</v>
      </c>
      <c r="S35" s="140">
        <v>46.067471982330432</v>
      </c>
      <c r="T35" s="141"/>
      <c r="U35" s="139">
        <v>5243.9779478400014</v>
      </c>
      <c r="V35" s="17">
        <v>0.55871479846785432</v>
      </c>
      <c r="W35" s="114"/>
      <c r="X35" s="154">
        <v>731</v>
      </c>
      <c r="Y35" s="142">
        <v>91.375</v>
      </c>
    </row>
    <row r="36" spans="1:25" x14ac:dyDescent="0.25">
      <c r="A36" s="27">
        <v>43992</v>
      </c>
      <c r="B36" s="27">
        <v>44025</v>
      </c>
      <c r="C36" s="13"/>
      <c r="D36" s="135">
        <v>392</v>
      </c>
      <c r="E36" s="135">
        <v>421.4</v>
      </c>
      <c r="F36" s="135">
        <v>421.4</v>
      </c>
      <c r="G36" s="154">
        <v>457.3</v>
      </c>
      <c r="H36" s="134"/>
      <c r="I36" s="135">
        <v>15178</v>
      </c>
      <c r="J36" s="135">
        <v>22820</v>
      </c>
      <c r="K36" s="135">
        <v>37998</v>
      </c>
      <c r="L36" s="135"/>
      <c r="M36" s="77">
        <v>0.11385209474910472</v>
      </c>
      <c r="N36" s="136"/>
      <c r="O36" s="157">
        <v>7427.060564487273</v>
      </c>
      <c r="P36" s="137">
        <v>19.54592495522731</v>
      </c>
      <c r="Q36" s="138"/>
      <c r="R36" s="139">
        <v>13069.121317261819</v>
      </c>
      <c r="S36" s="140">
        <v>34.394234741991205</v>
      </c>
      <c r="T36" s="141"/>
      <c r="U36" s="139">
        <v>5642.060752774546</v>
      </c>
      <c r="V36" s="17">
        <v>0.43170926459474052</v>
      </c>
      <c r="W36" s="114"/>
      <c r="X36" s="154">
        <v>908</v>
      </c>
      <c r="Y36" s="142">
        <v>113.5</v>
      </c>
    </row>
    <row r="37" spans="1:25" x14ac:dyDescent="0.25">
      <c r="A37" s="27">
        <v>44025</v>
      </c>
      <c r="B37" s="27">
        <v>44054</v>
      </c>
      <c r="C37" s="13"/>
      <c r="D37" s="135">
        <v>290.10000000000002</v>
      </c>
      <c r="E37" s="135">
        <v>378</v>
      </c>
      <c r="F37" s="135">
        <v>378</v>
      </c>
      <c r="G37" s="154">
        <v>457.3</v>
      </c>
      <c r="H37" s="134"/>
      <c r="I37" s="135">
        <v>11998</v>
      </c>
      <c r="J37" s="135">
        <v>20252</v>
      </c>
      <c r="K37" s="135">
        <v>32250</v>
      </c>
      <c r="L37" s="135"/>
      <c r="M37" s="77">
        <v>0.12258255792738551</v>
      </c>
      <c r="N37" s="136"/>
      <c r="O37" s="157">
        <v>5515.57264605</v>
      </c>
      <c r="P37" s="137">
        <v>17.102550840465117</v>
      </c>
      <c r="Q37" s="138"/>
      <c r="R37" s="139">
        <v>10233.835063050001</v>
      </c>
      <c r="S37" s="140">
        <v>31.732821900930237</v>
      </c>
      <c r="T37" s="141"/>
      <c r="U37" s="139">
        <v>4718.2624170000008</v>
      </c>
      <c r="V37" s="17">
        <v>0.46104538405505746</v>
      </c>
      <c r="W37" s="114"/>
      <c r="X37" s="154">
        <v>903</v>
      </c>
      <c r="Y37" s="142">
        <v>112.875</v>
      </c>
    </row>
    <row r="38" spans="1:25" x14ac:dyDescent="0.25">
      <c r="A38" s="27">
        <v>44054</v>
      </c>
      <c r="B38" s="27">
        <v>44084</v>
      </c>
      <c r="C38" s="13"/>
      <c r="D38" s="135">
        <v>407.2</v>
      </c>
      <c r="E38" s="135">
        <v>400</v>
      </c>
      <c r="F38" s="135">
        <v>407.2</v>
      </c>
      <c r="G38" s="154">
        <v>457.3</v>
      </c>
      <c r="H38" s="134"/>
      <c r="I38" s="135">
        <v>15636</v>
      </c>
      <c r="J38" s="135">
        <v>21923</v>
      </c>
      <c r="K38" s="135">
        <v>37559</v>
      </c>
      <c r="L38" s="135"/>
      <c r="M38" s="77">
        <v>0.12810726369788256</v>
      </c>
      <c r="N38" s="136"/>
      <c r="O38" s="157">
        <v>6456.861426255</v>
      </c>
      <c r="P38" s="137">
        <v>17.191249570688782</v>
      </c>
      <c r="Q38" s="138"/>
      <c r="R38" s="139">
        <v>11846.004039945001</v>
      </c>
      <c r="S38" s="140">
        <v>31.539721611185072</v>
      </c>
      <c r="T38" s="141"/>
      <c r="U38" s="139">
        <v>5389.1426136900009</v>
      </c>
      <c r="V38" s="17">
        <v>0.45493337631134406</v>
      </c>
      <c r="W38" s="114"/>
      <c r="X38" s="154">
        <v>877</v>
      </c>
      <c r="Y38" s="142">
        <v>109.625</v>
      </c>
    </row>
    <row r="39" spans="1:25" x14ac:dyDescent="0.25">
      <c r="A39" s="27">
        <v>44084</v>
      </c>
      <c r="B39" s="27">
        <v>44116</v>
      </c>
      <c r="C39" s="13"/>
      <c r="D39" s="135">
        <v>392</v>
      </c>
      <c r="E39" s="135">
        <v>455.1</v>
      </c>
      <c r="F39" s="135">
        <v>455.1</v>
      </c>
      <c r="G39" s="154">
        <v>457.3</v>
      </c>
      <c r="H39" s="134"/>
      <c r="I39" s="135">
        <v>14985</v>
      </c>
      <c r="J39" s="135">
        <v>25559</v>
      </c>
      <c r="K39" s="135">
        <v>40544</v>
      </c>
      <c r="L39" s="135"/>
      <c r="M39" s="77">
        <v>0.11600014648795136</v>
      </c>
      <c r="N39" s="136"/>
      <c r="O39" s="157">
        <v>6835.26254298</v>
      </c>
      <c r="P39" s="137">
        <v>16.858875648628651</v>
      </c>
      <c r="Q39" s="138"/>
      <c r="R39" s="139">
        <v>11932.807388520001</v>
      </c>
      <c r="S39" s="140">
        <v>29.431746715962909</v>
      </c>
      <c r="T39" s="141"/>
      <c r="U39" s="139">
        <v>5097.544845540001</v>
      </c>
      <c r="V39" s="17">
        <v>0.42718739015632751</v>
      </c>
      <c r="W39" s="114"/>
      <c r="X39" s="154">
        <v>1015</v>
      </c>
      <c r="Y39" s="142">
        <v>126.875</v>
      </c>
    </row>
    <row r="40" spans="1:25" x14ac:dyDescent="0.25">
      <c r="A40" s="27">
        <v>44116</v>
      </c>
      <c r="B40" s="27">
        <v>44144</v>
      </c>
      <c r="C40" s="13"/>
      <c r="D40" s="135">
        <v>381</v>
      </c>
      <c r="E40" s="135">
        <v>432.9</v>
      </c>
      <c r="F40" s="135">
        <v>432.9</v>
      </c>
      <c r="G40" s="154">
        <v>457.3</v>
      </c>
      <c r="H40" s="134"/>
      <c r="I40" s="135">
        <v>8805</v>
      </c>
      <c r="J40" s="135">
        <v>10908</v>
      </c>
      <c r="K40" s="135">
        <v>19713</v>
      </c>
      <c r="L40" s="135"/>
      <c r="M40" s="77">
        <v>6.7763505263505261E-2</v>
      </c>
      <c r="N40" s="136"/>
      <c r="O40" s="157">
        <v>3594.7197950850004</v>
      </c>
      <c r="P40" s="137">
        <v>18.235275174174408</v>
      </c>
      <c r="Q40" s="138"/>
      <c r="R40" s="139">
        <v>9761.0125239150002</v>
      </c>
      <c r="S40" s="140">
        <v>49.515611646705224</v>
      </c>
      <c r="T40" s="141"/>
      <c r="U40" s="139">
        <v>6166.2927288299998</v>
      </c>
      <c r="V40" s="17">
        <v>0.63172675106422149</v>
      </c>
      <c r="W40" s="114"/>
      <c r="X40" s="154">
        <v>883</v>
      </c>
      <c r="Y40" s="142">
        <v>110.375</v>
      </c>
    </row>
    <row r="41" spans="1:25" x14ac:dyDescent="0.25">
      <c r="A41" s="27">
        <v>44144</v>
      </c>
      <c r="B41" s="27">
        <v>44175</v>
      </c>
      <c r="C41" s="13"/>
      <c r="D41" s="135">
        <v>398.3</v>
      </c>
      <c r="E41" s="135">
        <v>359.6</v>
      </c>
      <c r="F41" s="135">
        <v>398.3</v>
      </c>
      <c r="G41" s="154">
        <v>457.3</v>
      </c>
      <c r="H41" s="134"/>
      <c r="I41" s="135">
        <v>18263</v>
      </c>
      <c r="J41" s="135">
        <v>23255</v>
      </c>
      <c r="K41" s="135">
        <v>41518</v>
      </c>
      <c r="L41" s="135"/>
      <c r="M41" s="77">
        <v>0.14010485423263924</v>
      </c>
      <c r="N41" s="136"/>
      <c r="O41" s="157">
        <v>7153.9885796099998</v>
      </c>
      <c r="P41" s="137">
        <v>17.231052988125629</v>
      </c>
      <c r="Q41" s="138"/>
      <c r="R41" s="139">
        <v>12249.30947649</v>
      </c>
      <c r="S41" s="140">
        <v>29.503611629871379</v>
      </c>
      <c r="T41" s="141"/>
      <c r="U41" s="139">
        <v>5095.32089688</v>
      </c>
      <c r="V41" s="17">
        <v>0.41596801082211271</v>
      </c>
      <c r="W41" s="114"/>
      <c r="X41" s="154">
        <v>928</v>
      </c>
      <c r="Y41" s="142">
        <v>116</v>
      </c>
    </row>
    <row r="42" spans="1:25" ht="17.25" x14ac:dyDescent="0.4">
      <c r="A42" s="27"/>
      <c r="B42" s="27"/>
      <c r="C42" s="13"/>
      <c r="D42" s="36"/>
      <c r="E42" s="36"/>
      <c r="F42" s="36"/>
      <c r="G42" s="53"/>
      <c r="H42" s="51"/>
      <c r="I42" s="31"/>
      <c r="J42" s="31"/>
      <c r="K42" s="33"/>
      <c r="L42" s="31"/>
      <c r="M42" s="78"/>
      <c r="N42" s="15"/>
      <c r="O42" s="57"/>
      <c r="P42" s="84"/>
      <c r="Q42" s="30"/>
      <c r="R42" s="60"/>
      <c r="S42" s="72"/>
      <c r="T42" s="16"/>
      <c r="U42" s="60"/>
      <c r="V42" s="61"/>
      <c r="X42" s="2"/>
      <c r="Y42" s="74"/>
    </row>
    <row r="43" spans="1:25" x14ac:dyDescent="0.25">
      <c r="A43" s="18"/>
      <c r="B43" s="209" t="s">
        <v>122</v>
      </c>
      <c r="C43" s="116"/>
      <c r="D43" s="117">
        <v>372.71249999999998</v>
      </c>
      <c r="E43" s="117">
        <v>379.98877032520329</v>
      </c>
      <c r="F43" s="117">
        <v>388.8125</v>
      </c>
      <c r="G43" s="117">
        <v>409.17500000000001</v>
      </c>
      <c r="H43" s="116"/>
      <c r="I43" s="117">
        <v>18915</v>
      </c>
      <c r="J43" s="117">
        <v>26010.625</v>
      </c>
      <c r="K43" s="117">
        <v>44925.625</v>
      </c>
      <c r="L43" s="117"/>
      <c r="M43" s="194">
        <v>0.15728295839804493</v>
      </c>
      <c r="N43" s="195"/>
      <c r="O43" s="196">
        <v>8170.4729989861871</v>
      </c>
      <c r="P43" s="197">
        <v>18.186665180475924</v>
      </c>
      <c r="Q43" s="198"/>
      <c r="R43" s="196">
        <v>12501.748763996062</v>
      </c>
      <c r="S43" s="199">
        <v>27.827656852845255</v>
      </c>
      <c r="T43" s="200"/>
      <c r="U43" s="196">
        <v>4331.2757650098747</v>
      </c>
      <c r="V43" s="201">
        <v>0.34645359195535658</v>
      </c>
      <c r="W43" s="202"/>
      <c r="X43" s="203">
        <v>1166.75</v>
      </c>
      <c r="Y43" s="205">
        <v>145.84375</v>
      </c>
    </row>
    <row r="44" spans="1:25" ht="5.25" customHeight="1" x14ac:dyDescent="0.25">
      <c r="A44" s="18"/>
      <c r="B44" s="181"/>
      <c r="C44" s="18"/>
      <c r="D44" s="31"/>
      <c r="E44" s="31"/>
      <c r="F44" s="31"/>
      <c r="G44" s="31"/>
      <c r="H44" s="18"/>
      <c r="I44" s="31"/>
      <c r="J44" s="31"/>
      <c r="K44" s="31"/>
      <c r="L44" s="31"/>
      <c r="M44" s="182"/>
      <c r="N44" s="19"/>
      <c r="O44" s="189"/>
      <c r="P44" s="67"/>
      <c r="Q44" s="30"/>
      <c r="R44" s="189"/>
      <c r="S44" s="71"/>
      <c r="T44" s="22"/>
      <c r="U44" s="189"/>
      <c r="V44" s="17"/>
      <c r="W44" s="89"/>
      <c r="X44" s="20"/>
      <c r="Y44" s="184"/>
    </row>
    <row r="45" spans="1:25" x14ac:dyDescent="0.25">
      <c r="A45" s="18"/>
      <c r="B45" s="181" t="s">
        <v>123</v>
      </c>
      <c r="C45" s="18"/>
      <c r="D45" s="20">
        <v>359.59999999999997</v>
      </c>
      <c r="E45" s="20">
        <v>365.0916666666667</v>
      </c>
      <c r="F45" s="20">
        <v>381.98333333333335</v>
      </c>
      <c r="G45" s="20">
        <v>457.30000000000013</v>
      </c>
      <c r="H45" s="248"/>
      <c r="I45" s="20">
        <v>14306.25</v>
      </c>
      <c r="J45" s="20">
        <v>19892.916666666668</v>
      </c>
      <c r="K45" s="20">
        <v>34199.166666666664</v>
      </c>
      <c r="L45" s="20"/>
      <c r="M45" s="182">
        <v>0.11966650337641536</v>
      </c>
      <c r="N45" s="19"/>
      <c r="O45" s="189">
        <v>6302.4280364916667</v>
      </c>
      <c r="P45" s="232">
        <v>18.428601193474499</v>
      </c>
      <c r="Q45" s="238"/>
      <c r="R45" s="189">
        <v>11500.967365720227</v>
      </c>
      <c r="S45" s="193">
        <v>33.629378978201892</v>
      </c>
      <c r="T45" s="22"/>
      <c r="U45" s="189">
        <v>5198.5393292285617</v>
      </c>
      <c r="V45" s="183">
        <v>0.45200887576842652</v>
      </c>
      <c r="W45" s="247"/>
      <c r="X45" s="20">
        <v>863.16666666666663</v>
      </c>
      <c r="Y45" s="192">
        <v>107.89583333333333</v>
      </c>
    </row>
    <row r="46" spans="1:25" ht="5.25" customHeight="1" x14ac:dyDescent="0.25">
      <c r="A46" s="18"/>
      <c r="B46" s="181"/>
      <c r="C46" s="18"/>
      <c r="D46" s="204"/>
      <c r="E46" s="204"/>
      <c r="F46" s="204"/>
      <c r="G46" s="204"/>
      <c r="H46" s="18"/>
      <c r="I46" s="31"/>
      <c r="J46" s="31"/>
      <c r="K46" s="31"/>
      <c r="L46" s="31"/>
      <c r="M46" s="182"/>
      <c r="N46" s="19"/>
      <c r="O46" s="189"/>
      <c r="P46" s="67"/>
      <c r="Q46" s="30"/>
      <c r="R46" s="189"/>
      <c r="S46" s="71"/>
      <c r="T46" s="22"/>
      <c r="U46" s="189"/>
      <c r="V46" s="17"/>
      <c r="W46" s="89"/>
      <c r="X46" s="20"/>
      <c r="Y46" s="184"/>
    </row>
    <row r="47" spans="1:25" x14ac:dyDescent="0.25">
      <c r="B47" s="129" t="s">
        <v>73</v>
      </c>
      <c r="C47" s="130"/>
      <c r="D47" s="230">
        <v>448.6</v>
      </c>
      <c r="E47" s="230">
        <v>457.3</v>
      </c>
      <c r="F47" s="132">
        <v>457.3</v>
      </c>
      <c r="G47" s="230">
        <v>457.3</v>
      </c>
      <c r="H47" s="131"/>
      <c r="I47" s="131"/>
      <c r="J47" s="131"/>
      <c r="K47" s="130"/>
      <c r="L47" s="130"/>
      <c r="M47" s="187">
        <v>0.2048312504871522</v>
      </c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2">
        <v>1344</v>
      </c>
      <c r="Y47" s="133">
        <v>168</v>
      </c>
    </row>
    <row r="49" spans="1:15" x14ac:dyDescent="0.25">
      <c r="A49" s="3" t="s">
        <v>85</v>
      </c>
      <c r="B49" t="s">
        <v>115</v>
      </c>
      <c r="K49" s="20"/>
      <c r="L49" s="20"/>
      <c r="M49" s="21"/>
      <c r="O49" s="23"/>
    </row>
  </sheetData>
  <pageMargins left="0.7" right="0.7" top="0.75" bottom="0.75" header="0.3" footer="0.3"/>
  <pageSetup scale="6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E8F58-B6A1-4CEE-B5C8-202B9DEB7EC5}">
  <sheetPr>
    <tabColor rgb="FFC00000"/>
    <pageSetUpPr fitToPage="1"/>
  </sheetPr>
  <dimension ref="A1:S49"/>
  <sheetViews>
    <sheetView zoomScale="75" zoomScaleNormal="75" workbookViewId="0">
      <selection activeCell="S44" sqref="S44"/>
    </sheetView>
  </sheetViews>
  <sheetFormatPr defaultRowHeight="15" x14ac:dyDescent="0.25"/>
  <cols>
    <col min="1" max="1" width="19.28515625" customWidth="1"/>
    <col min="2" max="2" width="18.42578125" customWidth="1"/>
    <col min="3" max="3" width="2.28515625" customWidth="1"/>
    <col min="4" max="5" width="11.7109375" customWidth="1"/>
    <col min="6" max="6" width="10.7109375" customWidth="1"/>
    <col min="7" max="7" width="9.85546875" customWidth="1"/>
    <col min="8" max="8" width="3" customWidth="1"/>
    <col min="9" max="9" width="9.85546875" customWidth="1"/>
    <col min="10" max="10" width="10.5703125" customWidth="1"/>
    <col min="11" max="11" width="2.5703125" customWidth="1"/>
    <col min="12" max="12" width="9.7109375" customWidth="1"/>
    <col min="13" max="13" width="9.140625" customWidth="1"/>
    <col min="14" max="14" width="2.42578125" customWidth="1"/>
    <col min="15" max="15" width="11.140625" bestFit="1" customWidth="1"/>
    <col min="16" max="16" width="8.42578125" bestFit="1" customWidth="1"/>
    <col min="17" max="17" width="3.140625" customWidth="1"/>
    <col min="18" max="18" width="10.140625" customWidth="1"/>
    <col min="19" max="19" width="10.85546875" customWidth="1"/>
  </cols>
  <sheetData>
    <row r="1" spans="1:19" x14ac:dyDescent="0.25">
      <c r="S1" s="6" t="s">
        <v>99</v>
      </c>
    </row>
    <row r="2" spans="1:19" x14ac:dyDescent="0.25">
      <c r="S2" s="6" t="s">
        <v>100</v>
      </c>
    </row>
    <row r="3" spans="1:19" x14ac:dyDescent="0.25">
      <c r="S3" s="6" t="s">
        <v>113</v>
      </c>
    </row>
    <row r="4" spans="1:19" x14ac:dyDescent="0.25">
      <c r="S4" s="109" t="s">
        <v>165</v>
      </c>
    </row>
    <row r="5" spans="1:19" x14ac:dyDescent="0.25">
      <c r="S5" s="109" t="s">
        <v>101</v>
      </c>
    </row>
    <row r="6" spans="1:19" x14ac:dyDescent="0.25">
      <c r="S6" s="6" t="s">
        <v>157</v>
      </c>
    </row>
    <row r="7" spans="1:19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x14ac:dyDescent="0.25">
      <c r="A8" s="1" t="s">
        <v>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x14ac:dyDescent="0.25">
      <c r="B9" s="6" t="s">
        <v>66</v>
      </c>
      <c r="C9" s="3"/>
      <c r="D9" t="s">
        <v>79</v>
      </c>
    </row>
    <row r="10" spans="1:19" x14ac:dyDescent="0.25">
      <c r="B10" s="6" t="s">
        <v>32</v>
      </c>
      <c r="D10" t="s">
        <v>108</v>
      </c>
    </row>
    <row r="11" spans="1:19" x14ac:dyDescent="0.25">
      <c r="B11" s="6" t="s">
        <v>67</v>
      </c>
      <c r="D11" s="26">
        <v>35</v>
      </c>
      <c r="E11" s="26"/>
    </row>
    <row r="12" spans="1:19" x14ac:dyDescent="0.25">
      <c r="B12" s="6" t="s">
        <v>68</v>
      </c>
      <c r="D12" s="26" t="s">
        <v>80</v>
      </c>
      <c r="E12" s="26"/>
    </row>
    <row r="13" spans="1:19" x14ac:dyDescent="0.25">
      <c r="B13" s="6" t="s">
        <v>1</v>
      </c>
      <c r="D13" s="26">
        <v>8</v>
      </c>
      <c r="E13" s="26"/>
    </row>
    <row r="14" spans="1:19" x14ac:dyDescent="0.25">
      <c r="B14" s="6" t="s">
        <v>2</v>
      </c>
      <c r="D14" s="26">
        <v>150</v>
      </c>
      <c r="E14" s="26"/>
    </row>
    <row r="15" spans="1:19" x14ac:dyDescent="0.25">
      <c r="B15" s="6" t="s">
        <v>69</v>
      </c>
      <c r="D15" s="26">
        <v>640</v>
      </c>
      <c r="E15" s="26"/>
    </row>
    <row r="16" spans="1:19" x14ac:dyDescent="0.25">
      <c r="B16" s="6" t="s">
        <v>70</v>
      </c>
      <c r="C16" s="2"/>
      <c r="D16" s="28" t="s">
        <v>82</v>
      </c>
      <c r="E16" s="28"/>
      <c r="F16" s="2"/>
      <c r="G16" s="2"/>
      <c r="H16" s="2"/>
      <c r="I16" s="2"/>
      <c r="J16" s="2"/>
      <c r="K16" s="2"/>
    </row>
    <row r="17" spans="1:19" x14ac:dyDescent="0.25">
      <c r="D17" s="3"/>
      <c r="E17" s="3"/>
      <c r="F17" s="3"/>
      <c r="G17" s="3"/>
      <c r="H17" s="3"/>
      <c r="I17" s="3"/>
      <c r="J17" s="4"/>
      <c r="K17" s="4"/>
    </row>
    <row r="18" spans="1:19" x14ac:dyDescent="0.25">
      <c r="C18" s="3"/>
      <c r="D18" s="3"/>
      <c r="E18" s="3"/>
      <c r="F18" s="3"/>
      <c r="G18" s="3"/>
      <c r="H18" s="3"/>
      <c r="I18" s="3"/>
    </row>
    <row r="19" spans="1:19" x14ac:dyDescent="0.25">
      <c r="B19" s="8"/>
      <c r="D19" s="3" t="s">
        <v>19</v>
      </c>
      <c r="E19" s="3" t="s">
        <v>83</v>
      </c>
      <c r="F19" s="3" t="s">
        <v>20</v>
      </c>
      <c r="G19" s="3" t="s">
        <v>33</v>
      </c>
      <c r="R19" s="3"/>
    </row>
    <row r="20" spans="1:19" ht="15.75" thickBot="1" x14ac:dyDescent="0.3">
      <c r="A20" s="9" t="s">
        <v>21</v>
      </c>
      <c r="B20" s="10"/>
      <c r="D20" s="3" t="s">
        <v>22</v>
      </c>
      <c r="E20" s="3" t="s">
        <v>22</v>
      </c>
      <c r="F20" s="3" t="s">
        <v>23</v>
      </c>
      <c r="G20" s="3" t="s">
        <v>24</v>
      </c>
      <c r="I20" s="10" t="s">
        <v>78</v>
      </c>
      <c r="J20" s="10"/>
      <c r="L20" s="10" t="s">
        <v>121</v>
      </c>
      <c r="M20" s="10"/>
      <c r="R20" s="50" t="s">
        <v>84</v>
      </c>
      <c r="S20" s="10"/>
    </row>
    <row r="21" spans="1:19" x14ac:dyDescent="0.25">
      <c r="A21" s="11" t="s">
        <v>25</v>
      </c>
      <c r="B21" s="11" t="s">
        <v>26</v>
      </c>
      <c r="C21" s="11"/>
      <c r="D21" s="11" t="s">
        <v>27</v>
      </c>
      <c r="E21" s="11" t="s">
        <v>27</v>
      </c>
      <c r="F21" s="11" t="s">
        <v>28</v>
      </c>
      <c r="G21" s="12" t="s">
        <v>29</v>
      </c>
      <c r="H21" s="11"/>
      <c r="I21" s="11" t="s">
        <v>77</v>
      </c>
      <c r="J21" s="11" t="s">
        <v>71</v>
      </c>
      <c r="K21" s="11"/>
      <c r="L21" s="11" t="s">
        <v>76</v>
      </c>
      <c r="M21" s="11" t="s">
        <v>71</v>
      </c>
      <c r="N21" s="11"/>
      <c r="O21" s="11" t="s">
        <v>30</v>
      </c>
      <c r="P21" s="11" t="s">
        <v>31</v>
      </c>
      <c r="R21" s="2" t="s">
        <v>74</v>
      </c>
      <c r="S21" s="12" t="s">
        <v>75</v>
      </c>
    </row>
    <row r="22" spans="1:19" x14ac:dyDescent="0.25">
      <c r="A22" s="27">
        <v>43571</v>
      </c>
      <c r="B22" s="27">
        <v>43600</v>
      </c>
      <c r="C22" s="13"/>
      <c r="D22" s="31">
        <v>96.8</v>
      </c>
      <c r="E22" s="80">
        <v>130.30000000000001</v>
      </c>
      <c r="F22" s="31">
        <v>11325</v>
      </c>
      <c r="G22" s="77">
        <v>0.16809454260473072</v>
      </c>
      <c r="H22" s="15"/>
      <c r="I22" s="58">
        <v>2410.9980753750006</v>
      </c>
      <c r="J22" s="67">
        <v>21.289166228476827</v>
      </c>
      <c r="K22" s="30"/>
      <c r="L22" s="58">
        <v>3797.7778807500008</v>
      </c>
      <c r="M22" s="71">
        <v>33.534462523178817</v>
      </c>
      <c r="N22" s="16"/>
      <c r="O22" s="34">
        <v>1386.7798053750003</v>
      </c>
      <c r="P22" s="17">
        <v>0.36515558542911236</v>
      </c>
      <c r="R22" s="3">
        <v>606</v>
      </c>
      <c r="S22" s="73">
        <v>75.75</v>
      </c>
    </row>
    <row r="23" spans="1:19" x14ac:dyDescent="0.25">
      <c r="A23" s="27">
        <v>43600</v>
      </c>
      <c r="B23" s="27">
        <v>43632</v>
      </c>
      <c r="C23" s="13"/>
      <c r="D23" s="31">
        <v>98.1</v>
      </c>
      <c r="E23" s="80">
        <v>130.30000000000001</v>
      </c>
      <c r="F23" s="31">
        <v>11981</v>
      </c>
      <c r="G23" s="77">
        <v>0.15902406133197419</v>
      </c>
      <c r="H23" s="15"/>
      <c r="I23" s="56">
        <v>2534.573882655</v>
      </c>
      <c r="J23" s="67">
        <v>21.154944350680243</v>
      </c>
      <c r="K23" s="30"/>
      <c r="L23" s="59">
        <v>3896.0622967500003</v>
      </c>
      <c r="M23" s="71">
        <v>32.518673706284957</v>
      </c>
      <c r="N23" s="16"/>
      <c r="O23" s="59">
        <v>1361.4884140950003</v>
      </c>
      <c r="P23" s="17">
        <v>0.34945242411311556</v>
      </c>
      <c r="R23" s="3">
        <v>623</v>
      </c>
      <c r="S23" s="73">
        <v>77.875</v>
      </c>
    </row>
    <row r="24" spans="1:19" x14ac:dyDescent="0.25">
      <c r="A24" s="27">
        <v>43632</v>
      </c>
      <c r="B24" s="27">
        <v>43662</v>
      </c>
      <c r="C24" s="13"/>
      <c r="D24" s="31">
        <v>94.9</v>
      </c>
      <c r="E24" s="80">
        <v>129.4</v>
      </c>
      <c r="F24" s="31">
        <v>13437</v>
      </c>
      <c r="G24" s="77">
        <v>0.19665437302423605</v>
      </c>
      <c r="H24" s="15"/>
      <c r="I24" s="56">
        <v>2648.4200262150002</v>
      </c>
      <c r="J24" s="67">
        <v>19.709905679950886</v>
      </c>
      <c r="K24" s="30"/>
      <c r="L24" s="59">
        <v>3809.301765394001</v>
      </c>
      <c r="M24" s="71">
        <v>28.349347067009013</v>
      </c>
      <c r="N24" s="16"/>
      <c r="O24" s="59">
        <v>1160.8817391790008</v>
      </c>
      <c r="P24" s="17">
        <v>0.3047492193254816</v>
      </c>
      <c r="R24" s="3">
        <v>663</v>
      </c>
      <c r="S24" s="73">
        <v>82.875</v>
      </c>
    </row>
    <row r="25" spans="1:19" x14ac:dyDescent="0.25">
      <c r="A25" s="27">
        <v>43662</v>
      </c>
      <c r="B25" s="27">
        <v>43692</v>
      </c>
      <c r="C25" s="13"/>
      <c r="D25" s="31">
        <v>125.3</v>
      </c>
      <c r="E25" s="80">
        <v>129.4</v>
      </c>
      <c r="F25" s="31">
        <v>20854</v>
      </c>
      <c r="G25" s="77">
        <v>0.23115633590493925</v>
      </c>
      <c r="H25" s="15"/>
      <c r="I25" s="56">
        <v>3739.1979823199999</v>
      </c>
      <c r="J25" s="67">
        <v>17.930363394648509</v>
      </c>
      <c r="K25" s="16"/>
      <c r="L25" s="59">
        <v>4879.3197753899994</v>
      </c>
      <c r="M25" s="71">
        <v>23.397524577491126</v>
      </c>
      <c r="N25" s="16"/>
      <c r="O25" s="59">
        <v>1140.1217930699995</v>
      </c>
      <c r="P25" s="17">
        <v>0.23366408547774892</v>
      </c>
      <c r="R25" s="3">
        <v>883</v>
      </c>
      <c r="S25" s="73">
        <v>110.375</v>
      </c>
    </row>
    <row r="26" spans="1:19" x14ac:dyDescent="0.25">
      <c r="A26" s="27">
        <v>43692</v>
      </c>
      <c r="B26" s="27">
        <v>43724</v>
      </c>
      <c r="C26" s="13"/>
      <c r="D26" s="31">
        <v>118.1</v>
      </c>
      <c r="E26" s="210">
        <v>129.4</v>
      </c>
      <c r="F26" s="31">
        <v>20845</v>
      </c>
      <c r="G26" s="77">
        <v>0.22982156717471069</v>
      </c>
      <c r="H26" s="15"/>
      <c r="I26" s="56">
        <v>3737.7040625999998</v>
      </c>
      <c r="J26" s="67">
        <v>17.930938175101943</v>
      </c>
      <c r="K26" s="16"/>
      <c r="L26" s="59">
        <v>4814.0956500749999</v>
      </c>
      <c r="M26" s="71">
        <v>23.094726073758697</v>
      </c>
      <c r="N26" s="16"/>
      <c r="O26" s="59">
        <v>1076.3915874750001</v>
      </c>
      <c r="P26" s="17">
        <v>0.22359164954652089</v>
      </c>
      <c r="R26" s="3">
        <v>804</v>
      </c>
      <c r="S26" s="73">
        <v>100.5</v>
      </c>
    </row>
    <row r="27" spans="1:19" x14ac:dyDescent="0.25">
      <c r="A27" s="27">
        <v>43724</v>
      </c>
      <c r="B27" s="82">
        <v>43753</v>
      </c>
      <c r="C27" s="13"/>
      <c r="D27" s="87">
        <v>110.85198555956678</v>
      </c>
      <c r="E27" s="210">
        <v>129.4</v>
      </c>
      <c r="F27" s="87">
        <v>19565.703971119132</v>
      </c>
      <c r="G27" s="77">
        <v>0.25359621205485317</v>
      </c>
      <c r="H27" s="15"/>
      <c r="I27" s="56">
        <v>3525.3523331263536</v>
      </c>
      <c r="J27" s="67">
        <v>18.018019378858611</v>
      </c>
      <c r="K27" s="16"/>
      <c r="L27" s="59">
        <v>4610.0913073375459</v>
      </c>
      <c r="M27" s="71">
        <v>23.562102923270668</v>
      </c>
      <c r="N27" s="16"/>
      <c r="O27" s="59">
        <v>1084.7389742111923</v>
      </c>
      <c r="P27" s="17">
        <v>0.23529663555355018</v>
      </c>
      <c r="R27" s="3">
        <v>738</v>
      </c>
      <c r="S27" s="73">
        <v>92.25</v>
      </c>
    </row>
    <row r="28" spans="1:19" x14ac:dyDescent="0.25">
      <c r="A28" s="27">
        <v>43753</v>
      </c>
      <c r="B28" s="27">
        <v>43782</v>
      </c>
      <c r="C28" s="13"/>
      <c r="D28" s="31">
        <v>121.1</v>
      </c>
      <c r="E28" s="80">
        <v>129.4</v>
      </c>
      <c r="F28" s="31">
        <v>15874</v>
      </c>
      <c r="G28" s="77">
        <v>0.18833584859098115</v>
      </c>
      <c r="H28" s="15"/>
      <c r="I28" s="56">
        <v>2912.5624039199997</v>
      </c>
      <c r="J28" s="67">
        <v>18.348005568350761</v>
      </c>
      <c r="K28" s="30"/>
      <c r="L28" s="59">
        <v>4299.4572480899997</v>
      </c>
      <c r="M28" s="71">
        <v>27.084901399080252</v>
      </c>
      <c r="N28" s="16"/>
      <c r="O28" s="59">
        <v>1386.8948441699999</v>
      </c>
      <c r="P28" s="17">
        <v>0.3225744004748779</v>
      </c>
      <c r="R28" s="3">
        <v>693</v>
      </c>
      <c r="S28" s="73">
        <v>86.625</v>
      </c>
    </row>
    <row r="29" spans="1:19" ht="14.25" customHeight="1" x14ac:dyDescent="0.25">
      <c r="A29" s="27">
        <v>43782</v>
      </c>
      <c r="B29" s="27">
        <v>43814</v>
      </c>
      <c r="C29" s="13"/>
      <c r="D29" s="31">
        <v>132.1</v>
      </c>
      <c r="E29" s="80">
        <v>132.1</v>
      </c>
      <c r="F29" s="31">
        <v>22980</v>
      </c>
      <c r="G29" s="77">
        <v>0.22650927327781983</v>
      </c>
      <c r="H29" s="15"/>
      <c r="I29" s="56">
        <v>4092.0950183999998</v>
      </c>
      <c r="J29" s="67">
        <v>17.807201994778069</v>
      </c>
      <c r="K29" s="30"/>
      <c r="L29" s="59">
        <v>5196.8411642999999</v>
      </c>
      <c r="M29" s="71">
        <v>22.614626476501304</v>
      </c>
      <c r="N29" s="16"/>
      <c r="O29" s="59">
        <v>1104.7461459000001</v>
      </c>
      <c r="P29" s="17">
        <v>0.21258031773014682</v>
      </c>
      <c r="R29" s="3">
        <v>763</v>
      </c>
      <c r="S29" s="73">
        <v>95.375</v>
      </c>
    </row>
    <row r="30" spans="1:19" x14ac:dyDescent="0.25">
      <c r="A30" s="27">
        <v>43814</v>
      </c>
      <c r="B30" s="27">
        <v>43845</v>
      </c>
      <c r="C30" s="13"/>
      <c r="D30" s="31">
        <v>131.4</v>
      </c>
      <c r="E30" s="80">
        <v>132.1</v>
      </c>
      <c r="F30" s="135">
        <v>20525</v>
      </c>
      <c r="G30" s="77">
        <v>0.20994950982798971</v>
      </c>
      <c r="H30" s="136"/>
      <c r="I30" s="157">
        <v>3820.1408928750002</v>
      </c>
      <c r="J30" s="137">
        <v>18.612135897076737</v>
      </c>
      <c r="K30" s="138"/>
      <c r="L30" s="139">
        <v>5033.4683681250008</v>
      </c>
      <c r="M30" s="140">
        <v>24.523597408647994</v>
      </c>
      <c r="N30" s="141"/>
      <c r="O30" s="139">
        <v>1213.3274752500006</v>
      </c>
      <c r="P30" s="17">
        <v>0.24105197182394789</v>
      </c>
      <c r="Q30" s="114"/>
      <c r="R30" s="106">
        <v>817</v>
      </c>
      <c r="S30" s="142">
        <v>102.125</v>
      </c>
    </row>
    <row r="31" spans="1:19" x14ac:dyDescent="0.25">
      <c r="A31" s="27">
        <v>43845</v>
      </c>
      <c r="B31" s="27">
        <v>43874</v>
      </c>
      <c r="C31" s="13"/>
      <c r="D31" s="31">
        <v>131.6</v>
      </c>
      <c r="E31" s="80">
        <v>132.1</v>
      </c>
      <c r="F31" s="135">
        <v>11823</v>
      </c>
      <c r="G31" s="77">
        <v>0.12908107116654441</v>
      </c>
      <c r="H31" s="136"/>
      <c r="I31" s="157">
        <v>2396.2986442500005</v>
      </c>
      <c r="J31" s="137">
        <v>20.268109991119012</v>
      </c>
      <c r="K31" s="138"/>
      <c r="L31" s="139">
        <v>4068.0078388050001</v>
      </c>
      <c r="M31" s="140">
        <v>34.407577085384425</v>
      </c>
      <c r="N31" s="141"/>
      <c r="O31" s="139">
        <v>1671.7091945549996</v>
      </c>
      <c r="P31" s="17">
        <v>0.41094050473759003</v>
      </c>
      <c r="Q31" s="114"/>
      <c r="R31" s="106"/>
      <c r="S31" s="142"/>
    </row>
    <row r="32" spans="1:19" x14ac:dyDescent="0.25">
      <c r="A32" s="27">
        <v>43874</v>
      </c>
      <c r="B32" s="27">
        <v>43905</v>
      </c>
      <c r="C32" s="13"/>
      <c r="D32" s="31">
        <v>129.4</v>
      </c>
      <c r="E32" s="80">
        <v>132.1</v>
      </c>
      <c r="F32" s="135">
        <v>5761</v>
      </c>
      <c r="G32" s="77">
        <v>5.9839873028535336E-2</v>
      </c>
      <c r="H32" s="136"/>
      <c r="I32" s="157">
        <v>1309.9897597500001</v>
      </c>
      <c r="J32" s="137">
        <v>22.738930042527343</v>
      </c>
      <c r="K32" s="138"/>
      <c r="L32" s="139">
        <v>3299.808373635</v>
      </c>
      <c r="M32" s="140">
        <v>57.278395654139899</v>
      </c>
      <c r="N32" s="141"/>
      <c r="O32" s="139">
        <v>1989.8186138849999</v>
      </c>
      <c r="P32" s="17">
        <v>0.60301035350518162</v>
      </c>
      <c r="Q32" s="114"/>
      <c r="R32" s="106"/>
      <c r="S32" s="142"/>
    </row>
    <row r="33" spans="1:19" x14ac:dyDescent="0.25">
      <c r="A33" s="27">
        <v>43905</v>
      </c>
      <c r="B33" s="27">
        <v>43935</v>
      </c>
      <c r="C33" s="13"/>
      <c r="D33" s="31">
        <v>113.7</v>
      </c>
      <c r="E33" s="80">
        <v>132.1</v>
      </c>
      <c r="F33" s="135">
        <v>1656</v>
      </c>
      <c r="G33" s="77">
        <v>2.0228671943711519E-2</v>
      </c>
      <c r="H33" s="136"/>
      <c r="I33" s="157">
        <v>574.37478600000009</v>
      </c>
      <c r="J33" s="137">
        <v>34.684467753623196</v>
      </c>
      <c r="K33" s="138"/>
      <c r="L33" s="139">
        <v>2665.2051084599998</v>
      </c>
      <c r="M33" s="140">
        <v>160.94233746739127</v>
      </c>
      <c r="N33" s="141"/>
      <c r="O33" s="139">
        <v>2090.8303224599995</v>
      </c>
      <c r="P33" s="17">
        <v>0.7844913383300981</v>
      </c>
      <c r="Q33" s="114"/>
      <c r="R33" s="106"/>
      <c r="S33" s="142"/>
    </row>
    <row r="34" spans="1:19" x14ac:dyDescent="0.25">
      <c r="A34" s="27">
        <v>43935</v>
      </c>
      <c r="B34" s="27">
        <v>43965</v>
      </c>
      <c r="C34" s="13"/>
      <c r="D34" s="31">
        <v>110.9</v>
      </c>
      <c r="E34" s="80">
        <v>132.1</v>
      </c>
      <c r="F34" s="135">
        <v>1429</v>
      </c>
      <c r="G34" s="77">
        <v>1.7896503356377116E-2</v>
      </c>
      <c r="H34" s="136"/>
      <c r="I34" s="157">
        <v>534.91628859400009</v>
      </c>
      <c r="J34" s="137">
        <v>37.432910328481462</v>
      </c>
      <c r="K34" s="138"/>
      <c r="L34" s="139">
        <v>2635.5396941149997</v>
      </c>
      <c r="M34" s="140">
        <v>184.43244885339396</v>
      </c>
      <c r="N34" s="141"/>
      <c r="O34" s="139">
        <v>2100.6234055209998</v>
      </c>
      <c r="P34" s="17">
        <v>0.7970372862194276</v>
      </c>
      <c r="Q34" s="114"/>
      <c r="R34" s="106"/>
      <c r="S34" s="142"/>
    </row>
    <row r="35" spans="1:19" x14ac:dyDescent="0.25">
      <c r="A35" s="27">
        <v>43965</v>
      </c>
      <c r="B35" s="27">
        <v>43997</v>
      </c>
      <c r="C35" s="13"/>
      <c r="D35" s="31">
        <v>114.6</v>
      </c>
      <c r="E35" s="80">
        <v>132.1</v>
      </c>
      <c r="F35" s="135">
        <v>2109</v>
      </c>
      <c r="G35" s="77">
        <v>2.396242364746946E-2</v>
      </c>
      <c r="H35" s="136"/>
      <c r="I35" s="157">
        <v>659.41009772999996</v>
      </c>
      <c r="J35" s="137">
        <v>31.266481637268846</v>
      </c>
      <c r="K35" s="138"/>
      <c r="L35" s="139">
        <v>2773.4893278149998</v>
      </c>
      <c r="M35" s="140">
        <v>131.50731758250353</v>
      </c>
      <c r="N35" s="141"/>
      <c r="O35" s="139">
        <v>2114.0792300849998</v>
      </c>
      <c r="P35" s="17">
        <v>0.76224530914294375</v>
      </c>
      <c r="Q35" s="114"/>
      <c r="R35" s="106"/>
      <c r="S35" s="142"/>
    </row>
    <row r="36" spans="1:19" x14ac:dyDescent="0.25">
      <c r="A36" s="27">
        <v>43997</v>
      </c>
      <c r="B36" s="27">
        <v>44028</v>
      </c>
      <c r="C36" s="13"/>
      <c r="D36" s="31">
        <v>121.3</v>
      </c>
      <c r="E36" s="80">
        <v>132.1</v>
      </c>
      <c r="F36" s="135">
        <v>2199</v>
      </c>
      <c r="G36" s="77">
        <v>2.4366406935616838E-2</v>
      </c>
      <c r="H36" s="136"/>
      <c r="I36" s="157">
        <v>677.1873620080645</v>
      </c>
      <c r="J36" s="137">
        <v>30.795241564714164</v>
      </c>
      <c r="K36" s="138"/>
      <c r="L36" s="139">
        <v>3047.9453737979029</v>
      </c>
      <c r="M36" s="140">
        <v>138.60597425183732</v>
      </c>
      <c r="N36" s="141"/>
      <c r="O36" s="139">
        <v>2370.7580117898383</v>
      </c>
      <c r="P36" s="17">
        <v>0.77782168675672392</v>
      </c>
      <c r="Q36" s="114"/>
      <c r="R36" s="106"/>
      <c r="S36" s="142"/>
    </row>
    <row r="37" spans="1:19" x14ac:dyDescent="0.25">
      <c r="A37" s="27">
        <v>44028</v>
      </c>
      <c r="B37" s="27">
        <v>44059</v>
      </c>
      <c r="C37" s="13"/>
      <c r="D37" s="31">
        <v>127.8</v>
      </c>
      <c r="E37" s="80">
        <v>132.1</v>
      </c>
      <c r="F37" s="135">
        <v>3466</v>
      </c>
      <c r="G37" s="77">
        <v>3.6452285997947059E-2</v>
      </c>
      <c r="H37" s="136"/>
      <c r="I37" s="157">
        <v>824.59904348999999</v>
      </c>
      <c r="J37" s="137">
        <v>23.791086078765147</v>
      </c>
      <c r="K37" s="138"/>
      <c r="L37" s="139">
        <v>2967.29049678</v>
      </c>
      <c r="M37" s="140">
        <v>85.611381903635319</v>
      </c>
      <c r="N37" s="141"/>
      <c r="O37" s="139">
        <v>2142.69145329</v>
      </c>
      <c r="P37" s="17">
        <v>0.72210370222099052</v>
      </c>
      <c r="Q37" s="114"/>
      <c r="R37" s="106"/>
      <c r="S37" s="142"/>
    </row>
    <row r="38" spans="1:19" x14ac:dyDescent="0.25">
      <c r="A38" s="27">
        <v>44059</v>
      </c>
      <c r="B38" s="27">
        <v>44089</v>
      </c>
      <c r="C38" s="13"/>
      <c r="D38" s="31">
        <v>102.3</v>
      </c>
      <c r="E38" s="80">
        <v>132.1</v>
      </c>
      <c r="F38" s="135">
        <v>2262</v>
      </c>
      <c r="G38" s="77">
        <v>3.0710329097425871E-2</v>
      </c>
      <c r="H38" s="136"/>
      <c r="I38" s="157">
        <v>634.59247442999992</v>
      </c>
      <c r="J38" s="137">
        <v>28.054486049071613</v>
      </c>
      <c r="K38" s="138"/>
      <c r="L38" s="139">
        <v>2640.8924349600002</v>
      </c>
      <c r="M38" s="140">
        <v>116.75032868965518</v>
      </c>
      <c r="N38" s="141"/>
      <c r="O38" s="139">
        <v>2006.2999605300001</v>
      </c>
      <c r="P38" s="17">
        <v>0.7597052927906881</v>
      </c>
      <c r="Q38" s="114"/>
      <c r="R38" s="106"/>
      <c r="S38" s="142"/>
    </row>
    <row r="39" spans="1:19" x14ac:dyDescent="0.25">
      <c r="A39" s="27">
        <v>44089</v>
      </c>
      <c r="B39" s="27">
        <v>44119</v>
      </c>
      <c r="C39" s="13"/>
      <c r="D39" s="31">
        <v>123.4</v>
      </c>
      <c r="E39" s="80">
        <v>132.1</v>
      </c>
      <c r="F39" s="135">
        <v>2751</v>
      </c>
      <c r="G39" s="77">
        <v>3.0962992976769313E-2</v>
      </c>
      <c r="H39" s="136"/>
      <c r="I39" s="157">
        <v>711.76291651500003</v>
      </c>
      <c r="J39" s="137">
        <v>25.872879553435112</v>
      </c>
      <c r="K39" s="138"/>
      <c r="L39" s="139">
        <v>2859.9485703300002</v>
      </c>
      <c r="M39" s="140">
        <v>103.96032607524536</v>
      </c>
      <c r="N39" s="141"/>
      <c r="O39" s="139">
        <v>2148.185653815</v>
      </c>
      <c r="P39" s="17">
        <v>0.75112737204471058</v>
      </c>
      <c r="Q39" s="114"/>
      <c r="R39" s="106"/>
      <c r="S39" s="142"/>
    </row>
    <row r="40" spans="1:19" x14ac:dyDescent="0.25">
      <c r="A40" s="27">
        <v>44119</v>
      </c>
      <c r="B40" s="27">
        <v>44150</v>
      </c>
      <c r="C40" s="13"/>
      <c r="D40" s="31">
        <v>119.8</v>
      </c>
      <c r="E40" s="80">
        <v>132.1</v>
      </c>
      <c r="F40" s="135">
        <v>2909</v>
      </c>
      <c r="G40" s="77">
        <v>3.2637280772613859E-2</v>
      </c>
      <c r="H40" s="136"/>
      <c r="I40" s="157">
        <v>736.69733338499998</v>
      </c>
      <c r="J40" s="137">
        <v>25.324762233929182</v>
      </c>
      <c r="K40" s="138"/>
      <c r="L40" s="139">
        <v>2846.8586294699999</v>
      </c>
      <c r="M40" s="140">
        <v>97.863823632519768</v>
      </c>
      <c r="N40" s="141"/>
      <c r="O40" s="139">
        <v>2110.1612960849998</v>
      </c>
      <c r="P40" s="17">
        <v>0.74122447607377284</v>
      </c>
      <c r="Q40" s="114"/>
      <c r="R40" s="106"/>
      <c r="S40" s="142"/>
    </row>
    <row r="41" spans="1:19" x14ac:dyDescent="0.25">
      <c r="A41" s="27">
        <v>44150</v>
      </c>
      <c r="B41" s="27">
        <v>44180</v>
      </c>
      <c r="C41" s="13"/>
      <c r="D41" s="31">
        <v>114.3</v>
      </c>
      <c r="E41" s="80">
        <v>131.6</v>
      </c>
      <c r="F41" s="135">
        <v>2886</v>
      </c>
      <c r="G41" s="77">
        <v>3.5068533100029164E-2</v>
      </c>
      <c r="H41" s="136"/>
      <c r="I41" s="157">
        <v>733.06763978999993</v>
      </c>
      <c r="J41" s="137">
        <v>25.400819119542618</v>
      </c>
      <c r="K41" s="138"/>
      <c r="L41" s="139">
        <v>2795.2997878799997</v>
      </c>
      <c r="M41" s="140">
        <v>96.857234507276502</v>
      </c>
      <c r="N41" s="141"/>
      <c r="O41" s="139">
        <v>2062.23214809</v>
      </c>
      <c r="P41" s="17">
        <v>0.73774990325958201</v>
      </c>
      <c r="Q41" s="114"/>
      <c r="R41" s="106"/>
      <c r="S41" s="142"/>
    </row>
    <row r="42" spans="1:19" ht="17.25" x14ac:dyDescent="0.4">
      <c r="A42" s="27"/>
      <c r="B42" s="27"/>
      <c r="C42" s="13"/>
      <c r="D42" s="14"/>
      <c r="E42" s="3"/>
      <c r="F42" s="33"/>
      <c r="G42" s="78"/>
      <c r="H42" s="15"/>
      <c r="I42" s="57"/>
      <c r="J42" s="84"/>
      <c r="K42" s="30"/>
      <c r="L42" s="60"/>
      <c r="M42" s="85"/>
      <c r="N42" s="16"/>
      <c r="O42" s="60"/>
      <c r="P42" s="61"/>
      <c r="R42" s="2"/>
      <c r="S42" s="74"/>
    </row>
    <row r="43" spans="1:19" x14ac:dyDescent="0.25">
      <c r="A43" s="18"/>
      <c r="B43" s="209" t="s">
        <v>122</v>
      </c>
      <c r="C43" s="116"/>
      <c r="D43" s="203">
        <v>112.15649819494584</v>
      </c>
      <c r="E43" s="203">
        <v>129.96249999999998</v>
      </c>
      <c r="F43" s="203">
        <v>17107.712996389891</v>
      </c>
      <c r="G43" s="194">
        <v>0.20664902674553062</v>
      </c>
      <c r="H43" s="119"/>
      <c r="I43" s="206">
        <v>3200.1129730764196</v>
      </c>
      <c r="J43" s="121">
        <v>18.705673714258094</v>
      </c>
      <c r="K43" s="122"/>
      <c r="L43" s="206">
        <v>4412.8683860108176</v>
      </c>
      <c r="M43" s="123">
        <v>25.794613148712699</v>
      </c>
      <c r="N43" s="124"/>
      <c r="O43" s="206">
        <v>1212.7554129343991</v>
      </c>
      <c r="P43" s="125">
        <v>0.27482247528137049</v>
      </c>
      <c r="Q43" s="126"/>
      <c r="R43" s="203">
        <v>721.625</v>
      </c>
      <c r="S43" s="205">
        <v>90.203125</v>
      </c>
    </row>
    <row r="44" spans="1:19" ht="6" customHeight="1" x14ac:dyDescent="0.25">
      <c r="A44" s="18"/>
      <c r="B44" s="181"/>
      <c r="C44" s="18"/>
      <c r="D44" s="20"/>
      <c r="E44" s="20"/>
      <c r="F44" s="20"/>
      <c r="G44" s="182"/>
      <c r="H44" s="19"/>
      <c r="I44" s="35"/>
      <c r="J44" s="67"/>
      <c r="K44" s="30"/>
      <c r="L44" s="35"/>
      <c r="M44" s="71"/>
      <c r="N44" s="22"/>
      <c r="O44" s="35"/>
      <c r="P44" s="17"/>
      <c r="Q44" s="89"/>
      <c r="R44" s="20"/>
      <c r="S44" s="184"/>
    </row>
    <row r="45" spans="1:19" x14ac:dyDescent="0.25">
      <c r="A45" s="18"/>
      <c r="B45" s="181" t="s">
        <v>123</v>
      </c>
      <c r="C45" s="18"/>
      <c r="D45" s="20">
        <v>120.04166666666667</v>
      </c>
      <c r="E45" s="20">
        <v>132.05833333333331</v>
      </c>
      <c r="F45" s="20">
        <v>4981.333333333333</v>
      </c>
      <c r="G45" s="182">
        <v>5.4262990154252476E-2</v>
      </c>
      <c r="H45" s="19"/>
      <c r="I45" s="35">
        <v>1134.4197699014221</v>
      </c>
      <c r="J45" s="232">
        <v>22.773416151661312</v>
      </c>
      <c r="K45" s="238"/>
      <c r="L45" s="35">
        <v>3136.146167014409</v>
      </c>
      <c r="M45" s="193">
        <v>62.957966414903822</v>
      </c>
      <c r="N45" s="22"/>
      <c r="O45" s="35">
        <v>2001.726397112986</v>
      </c>
      <c r="P45" s="183">
        <v>0.63827586168237072</v>
      </c>
      <c r="Q45" s="247"/>
      <c r="R45" s="20">
        <v>817</v>
      </c>
      <c r="S45" s="192">
        <v>102.125</v>
      </c>
    </row>
    <row r="46" spans="1:19" ht="8.25" customHeight="1" x14ac:dyDescent="0.25">
      <c r="A46" s="18"/>
      <c r="B46" s="181"/>
      <c r="C46" s="18"/>
      <c r="D46" s="18"/>
      <c r="E46" s="18"/>
      <c r="F46" s="20"/>
      <c r="G46" s="182"/>
      <c r="H46" s="19"/>
      <c r="I46" s="35"/>
      <c r="J46" s="67"/>
      <c r="K46" s="30"/>
      <c r="L46" s="35"/>
      <c r="M46" s="71"/>
      <c r="N46" s="22"/>
      <c r="O46" s="35"/>
      <c r="P46" s="17"/>
      <c r="Q46" s="89"/>
      <c r="R46" s="20"/>
      <c r="S46" s="184"/>
    </row>
    <row r="47" spans="1:19" x14ac:dyDescent="0.25">
      <c r="B47" s="129" t="s">
        <v>73</v>
      </c>
      <c r="C47" s="130"/>
      <c r="D47" s="132">
        <v>132.1</v>
      </c>
      <c r="E47" s="132">
        <v>132.1</v>
      </c>
      <c r="F47" s="130"/>
      <c r="G47" s="187">
        <v>0.25359621205485317</v>
      </c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2">
        <v>883</v>
      </c>
      <c r="S47" s="133">
        <v>110.375</v>
      </c>
    </row>
    <row r="49" spans="1:9" x14ac:dyDescent="0.25">
      <c r="A49" s="3" t="s">
        <v>85</v>
      </c>
      <c r="B49" t="s">
        <v>115</v>
      </c>
      <c r="F49" s="20"/>
      <c r="G49" s="21"/>
      <c r="I49" s="23"/>
    </row>
  </sheetData>
  <pageMargins left="0.7" right="0.7" top="0.75" bottom="0.75" header="0.3" footer="0.3"/>
  <pageSetup scale="6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5F7C4-868E-4CCA-839F-4AD17CB5389B}">
  <sheetPr>
    <tabColor rgb="FFC00000"/>
    <pageSetUpPr fitToPage="1"/>
  </sheetPr>
  <dimension ref="A1:S49"/>
  <sheetViews>
    <sheetView zoomScale="75" zoomScaleNormal="75" workbookViewId="0">
      <selection activeCell="S44" sqref="S44"/>
    </sheetView>
  </sheetViews>
  <sheetFormatPr defaultRowHeight="15" x14ac:dyDescent="0.25"/>
  <cols>
    <col min="1" max="1" width="19.28515625" customWidth="1"/>
    <col min="2" max="2" width="18.42578125" customWidth="1"/>
    <col min="3" max="3" width="2.28515625" customWidth="1"/>
    <col min="4" max="5" width="11.7109375" customWidth="1"/>
    <col min="6" max="6" width="10.7109375" customWidth="1"/>
    <col min="7" max="7" width="9.85546875" customWidth="1"/>
    <col min="8" max="8" width="3" customWidth="1"/>
    <col min="9" max="9" width="9.85546875" customWidth="1"/>
    <col min="10" max="10" width="10.5703125" customWidth="1"/>
    <col min="11" max="11" width="2.5703125" customWidth="1"/>
    <col min="12" max="12" width="9.7109375" customWidth="1"/>
    <col min="13" max="13" width="9.140625" customWidth="1"/>
    <col min="14" max="14" width="2.42578125" customWidth="1"/>
    <col min="15" max="15" width="11.140625" bestFit="1" customWidth="1"/>
    <col min="16" max="16" width="8.42578125" bestFit="1" customWidth="1"/>
    <col min="17" max="17" width="3.140625" customWidth="1"/>
    <col min="18" max="18" width="10.140625" customWidth="1"/>
    <col min="19" max="19" width="10.85546875" customWidth="1"/>
  </cols>
  <sheetData>
    <row r="1" spans="1:19" x14ac:dyDescent="0.25">
      <c r="S1" s="6" t="s">
        <v>99</v>
      </c>
    </row>
    <row r="2" spans="1:19" x14ac:dyDescent="0.25">
      <c r="S2" s="6" t="s">
        <v>100</v>
      </c>
    </row>
    <row r="3" spans="1:19" x14ac:dyDescent="0.25">
      <c r="S3" s="6" t="s">
        <v>113</v>
      </c>
    </row>
    <row r="4" spans="1:19" x14ac:dyDescent="0.25">
      <c r="S4" s="109" t="s">
        <v>165</v>
      </c>
    </row>
    <row r="5" spans="1:19" x14ac:dyDescent="0.25">
      <c r="S5" s="109" t="s">
        <v>101</v>
      </c>
    </row>
    <row r="6" spans="1:19" x14ac:dyDescent="0.25">
      <c r="S6" s="6" t="s">
        <v>156</v>
      </c>
    </row>
    <row r="7" spans="1:19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x14ac:dyDescent="0.25">
      <c r="A8" s="1" t="s">
        <v>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x14ac:dyDescent="0.25">
      <c r="B9" s="6" t="s">
        <v>66</v>
      </c>
      <c r="C9" s="3"/>
      <c r="D9" t="s">
        <v>79</v>
      </c>
    </row>
    <row r="10" spans="1:19" x14ac:dyDescent="0.25">
      <c r="B10" s="6" t="s">
        <v>32</v>
      </c>
      <c r="D10" t="s">
        <v>109</v>
      </c>
    </row>
    <row r="11" spans="1:19" x14ac:dyDescent="0.25">
      <c r="B11" s="6" t="s">
        <v>67</v>
      </c>
      <c r="D11" s="26">
        <v>35</v>
      </c>
      <c r="E11" s="26"/>
    </row>
    <row r="12" spans="1:19" x14ac:dyDescent="0.25">
      <c r="B12" s="6" t="s">
        <v>68</v>
      </c>
      <c r="D12" s="26" t="s">
        <v>80</v>
      </c>
      <c r="E12" s="26"/>
    </row>
    <row r="13" spans="1:19" x14ac:dyDescent="0.25">
      <c r="B13" s="6" t="s">
        <v>1</v>
      </c>
      <c r="D13" s="26">
        <v>4</v>
      </c>
      <c r="E13" s="26"/>
    </row>
    <row r="14" spans="1:19" x14ac:dyDescent="0.25">
      <c r="B14" s="6" t="s">
        <v>2</v>
      </c>
      <c r="D14" s="26">
        <v>150</v>
      </c>
      <c r="E14" s="26"/>
    </row>
    <row r="15" spans="1:19" x14ac:dyDescent="0.25">
      <c r="B15" s="6" t="s">
        <v>69</v>
      </c>
      <c r="D15" s="26">
        <v>320</v>
      </c>
      <c r="E15" s="26"/>
    </row>
    <row r="16" spans="1:19" x14ac:dyDescent="0.25">
      <c r="B16" s="6" t="s">
        <v>70</v>
      </c>
      <c r="C16" s="2"/>
      <c r="D16" s="28" t="s">
        <v>82</v>
      </c>
      <c r="E16" s="28"/>
      <c r="F16" s="2"/>
      <c r="G16" s="2"/>
      <c r="H16" s="2"/>
      <c r="I16" s="2"/>
      <c r="J16" s="2"/>
      <c r="K16" s="2"/>
    </row>
    <row r="17" spans="1:19" x14ac:dyDescent="0.25">
      <c r="D17" s="3"/>
      <c r="E17" s="3"/>
      <c r="F17" s="3"/>
      <c r="G17" s="3"/>
      <c r="H17" s="3"/>
      <c r="I17" s="3"/>
      <c r="J17" s="4"/>
      <c r="K17" s="4"/>
    </row>
    <row r="18" spans="1:19" x14ac:dyDescent="0.25">
      <c r="C18" s="3"/>
      <c r="D18" s="3"/>
      <c r="E18" s="3"/>
      <c r="F18" s="3"/>
      <c r="G18" s="3"/>
      <c r="H18" s="3"/>
      <c r="I18" s="3"/>
    </row>
    <row r="19" spans="1:19" x14ac:dyDescent="0.25">
      <c r="B19" s="8"/>
      <c r="D19" s="3" t="s">
        <v>19</v>
      </c>
      <c r="E19" s="3" t="s">
        <v>83</v>
      </c>
      <c r="F19" s="3" t="s">
        <v>20</v>
      </c>
      <c r="G19" s="3" t="s">
        <v>33</v>
      </c>
      <c r="R19" s="3"/>
    </row>
    <row r="20" spans="1:19" ht="15.75" thickBot="1" x14ac:dyDescent="0.3">
      <c r="A20" s="9" t="s">
        <v>21</v>
      </c>
      <c r="B20" s="10"/>
      <c r="D20" s="3" t="s">
        <v>22</v>
      </c>
      <c r="E20" s="3" t="s">
        <v>22</v>
      </c>
      <c r="F20" s="3" t="s">
        <v>23</v>
      </c>
      <c r="G20" s="3" t="s">
        <v>24</v>
      </c>
      <c r="I20" s="10" t="s">
        <v>78</v>
      </c>
      <c r="J20" s="10"/>
      <c r="L20" s="10" t="s">
        <v>121</v>
      </c>
      <c r="M20" s="10"/>
      <c r="R20" s="50" t="s">
        <v>84</v>
      </c>
      <c r="S20" s="10"/>
    </row>
    <row r="21" spans="1:19" x14ac:dyDescent="0.25">
      <c r="A21" s="11" t="s">
        <v>25</v>
      </c>
      <c r="B21" s="11" t="s">
        <v>26</v>
      </c>
      <c r="C21" s="11"/>
      <c r="D21" s="11" t="s">
        <v>27</v>
      </c>
      <c r="E21" s="11" t="s">
        <v>27</v>
      </c>
      <c r="F21" s="11" t="s">
        <v>28</v>
      </c>
      <c r="G21" s="12" t="s">
        <v>29</v>
      </c>
      <c r="H21" s="11"/>
      <c r="I21" s="11" t="s">
        <v>77</v>
      </c>
      <c r="J21" s="11" t="s">
        <v>71</v>
      </c>
      <c r="K21" s="11"/>
      <c r="L21" s="11" t="s">
        <v>76</v>
      </c>
      <c r="M21" s="11" t="s">
        <v>71</v>
      </c>
      <c r="N21" s="11"/>
      <c r="O21" s="11" t="s">
        <v>30</v>
      </c>
      <c r="P21" s="11" t="s">
        <v>31</v>
      </c>
      <c r="R21" s="2" t="s">
        <v>74</v>
      </c>
      <c r="S21" s="12" t="s">
        <v>75</v>
      </c>
    </row>
    <row r="22" spans="1:19" x14ac:dyDescent="0.25">
      <c r="A22" s="27">
        <v>43571</v>
      </c>
      <c r="B22" s="27">
        <v>43600</v>
      </c>
      <c r="C22" s="13"/>
      <c r="D22" s="31">
        <v>129.5</v>
      </c>
      <c r="E22" s="80">
        <v>129.9</v>
      </c>
      <c r="F22" s="31">
        <v>15481</v>
      </c>
      <c r="G22" s="77">
        <v>0.1717591976212666</v>
      </c>
      <c r="H22" s="15"/>
      <c r="I22" s="58">
        <v>3193.8960251550002</v>
      </c>
      <c r="J22" s="67">
        <v>20.63107050678251</v>
      </c>
      <c r="K22" s="30"/>
      <c r="L22" s="58">
        <v>4618.6275937500004</v>
      </c>
      <c r="M22" s="71">
        <v>29.834168295006787</v>
      </c>
      <c r="N22" s="16"/>
      <c r="O22" s="34">
        <v>1424.7315685950002</v>
      </c>
      <c r="P22" s="17">
        <v>0.30847509128533535</v>
      </c>
      <c r="R22" s="3">
        <v>303</v>
      </c>
      <c r="S22" s="73">
        <v>75.75</v>
      </c>
    </row>
    <row r="23" spans="1:19" x14ac:dyDescent="0.25">
      <c r="A23" s="27">
        <v>43600</v>
      </c>
      <c r="B23" s="27">
        <v>43632</v>
      </c>
      <c r="C23" s="13"/>
      <c r="D23" s="31">
        <v>125.7</v>
      </c>
      <c r="E23" s="80">
        <v>129.9</v>
      </c>
      <c r="F23" s="31">
        <v>18044</v>
      </c>
      <c r="G23" s="77">
        <v>0.1869116282153275</v>
      </c>
      <c r="H23" s="15"/>
      <c r="I23" s="56">
        <v>3676.7082112200005</v>
      </c>
      <c r="J23" s="67">
        <v>20.376347878630018</v>
      </c>
      <c r="K23" s="30"/>
      <c r="L23" s="59">
        <v>4929.3487935000012</v>
      </c>
      <c r="M23" s="71">
        <v>27.318492537685664</v>
      </c>
      <c r="N23" s="16"/>
      <c r="O23" s="59">
        <v>1252.6405822800007</v>
      </c>
      <c r="P23" s="17">
        <v>0.25411887751416029</v>
      </c>
      <c r="R23" s="3">
        <v>312</v>
      </c>
      <c r="S23" s="73">
        <v>78</v>
      </c>
    </row>
    <row r="24" spans="1:19" x14ac:dyDescent="0.25">
      <c r="A24" s="27">
        <v>43632</v>
      </c>
      <c r="B24" s="27">
        <v>43662</v>
      </c>
      <c r="C24" s="13"/>
      <c r="D24" s="31">
        <v>124.3</v>
      </c>
      <c r="E24" s="80">
        <v>129.9</v>
      </c>
      <c r="F24" s="31">
        <v>20534</v>
      </c>
      <c r="G24" s="77">
        <v>0.22944042191829803</v>
      </c>
      <c r="H24" s="15"/>
      <c r="I24" s="56">
        <v>3900.6018961300006</v>
      </c>
      <c r="J24" s="67">
        <v>18.995821058390963</v>
      </c>
      <c r="K24" s="30"/>
      <c r="L24" s="59">
        <v>4863.2205138079999</v>
      </c>
      <c r="M24" s="71">
        <v>23.683746536515045</v>
      </c>
      <c r="N24" s="16"/>
      <c r="O24" s="59">
        <v>962.61861767799928</v>
      </c>
      <c r="P24" s="17">
        <v>0.19793850904865704</v>
      </c>
      <c r="R24" s="3">
        <v>331</v>
      </c>
      <c r="S24" s="73">
        <v>82.75</v>
      </c>
    </row>
    <row r="25" spans="1:19" x14ac:dyDescent="0.25">
      <c r="A25" s="27">
        <v>43662</v>
      </c>
      <c r="B25" s="27">
        <v>43692</v>
      </c>
      <c r="C25" s="13"/>
      <c r="D25" s="31">
        <v>124.7</v>
      </c>
      <c r="E25" s="80">
        <v>129.9</v>
      </c>
      <c r="F25" s="31">
        <v>19610</v>
      </c>
      <c r="G25" s="77">
        <v>0.21841308028156464</v>
      </c>
      <c r="H25" s="15"/>
      <c r="I25" s="56">
        <v>3532.7050787999997</v>
      </c>
      <c r="J25" s="67">
        <v>18.014814272310044</v>
      </c>
      <c r="K25" s="16"/>
      <c r="L25" s="59">
        <v>4743.1630183499992</v>
      </c>
      <c r="M25" s="71">
        <v>24.187470771800097</v>
      </c>
      <c r="N25" s="16"/>
      <c r="O25" s="59">
        <v>1210.4579395499995</v>
      </c>
      <c r="P25" s="17">
        <v>0.25520057709740718</v>
      </c>
      <c r="R25" s="3">
        <v>441</v>
      </c>
      <c r="S25" s="73">
        <v>110.25</v>
      </c>
    </row>
    <row r="26" spans="1:19" x14ac:dyDescent="0.25">
      <c r="A26" s="27">
        <v>43692</v>
      </c>
      <c r="B26" s="27">
        <v>43724</v>
      </c>
      <c r="C26" s="13"/>
      <c r="D26" s="31">
        <v>124.6</v>
      </c>
      <c r="E26" s="80">
        <v>129.9</v>
      </c>
      <c r="F26" s="31">
        <v>18148</v>
      </c>
      <c r="G26" s="77">
        <v>0.18964854200107009</v>
      </c>
      <c r="H26" s="15"/>
      <c r="I26" s="56">
        <v>3290.0261198399999</v>
      </c>
      <c r="J26" s="67">
        <v>18.128863344941589</v>
      </c>
      <c r="K26" s="16"/>
      <c r="L26" s="59">
        <v>4583.0398846799999</v>
      </c>
      <c r="M26" s="71">
        <v>25.253691231430459</v>
      </c>
      <c r="N26" s="16"/>
      <c r="O26" s="59">
        <v>1293.01376484</v>
      </c>
      <c r="P26" s="17">
        <v>0.2821301575755939</v>
      </c>
      <c r="R26" s="3">
        <v>402</v>
      </c>
      <c r="S26" s="73">
        <v>100.5</v>
      </c>
    </row>
    <row r="27" spans="1:19" x14ac:dyDescent="0.25">
      <c r="A27" s="27">
        <v>43724</v>
      </c>
      <c r="B27" s="27">
        <v>43753</v>
      </c>
      <c r="C27" s="13"/>
      <c r="D27" s="31">
        <v>125.4</v>
      </c>
      <c r="E27" s="80">
        <v>129.9</v>
      </c>
      <c r="F27" s="31">
        <v>16910</v>
      </c>
      <c r="G27" s="77">
        <v>0.19374782305816787</v>
      </c>
      <c r="H27" s="15"/>
      <c r="I27" s="56">
        <v>3084.5291628</v>
      </c>
      <c r="J27" s="67">
        <v>18.240858443524541</v>
      </c>
      <c r="K27" s="16"/>
      <c r="L27" s="59">
        <v>4455.3437593500003</v>
      </c>
      <c r="M27" s="71">
        <v>26.347390652572443</v>
      </c>
      <c r="N27" s="16"/>
      <c r="O27" s="59">
        <v>1370.8145965500003</v>
      </c>
      <c r="P27" s="17">
        <v>0.30767874951808238</v>
      </c>
      <c r="R27" s="3">
        <v>369</v>
      </c>
      <c r="S27" s="73">
        <v>92.25</v>
      </c>
    </row>
    <row r="28" spans="1:19" x14ac:dyDescent="0.25">
      <c r="A28" s="27">
        <v>43753</v>
      </c>
      <c r="B28" s="27">
        <v>43782</v>
      </c>
      <c r="C28" s="13"/>
      <c r="D28" s="31">
        <v>123.6</v>
      </c>
      <c r="E28" s="80">
        <v>129.5</v>
      </c>
      <c r="F28" s="31">
        <v>17941</v>
      </c>
      <c r="G28" s="77">
        <v>0.20855419782018378</v>
      </c>
      <c r="H28" s="15"/>
      <c r="I28" s="56">
        <v>3255.6659662799998</v>
      </c>
      <c r="J28" s="67">
        <v>18.146513384315256</v>
      </c>
      <c r="K28" s="30"/>
      <c r="L28" s="59">
        <v>4547.8243474350002</v>
      </c>
      <c r="M28" s="71">
        <v>25.34877848188507</v>
      </c>
      <c r="N28" s="16"/>
      <c r="O28" s="59">
        <v>1292.1583811550004</v>
      </c>
      <c r="P28" s="17">
        <v>0.28412671256395056</v>
      </c>
      <c r="R28" s="3">
        <v>346</v>
      </c>
      <c r="S28" s="73">
        <v>86.5</v>
      </c>
    </row>
    <row r="29" spans="1:19" ht="14.25" customHeight="1" x14ac:dyDescent="0.25">
      <c r="A29" s="27">
        <v>43782</v>
      </c>
      <c r="B29" s="27">
        <v>43814</v>
      </c>
      <c r="C29" s="13"/>
      <c r="D29" s="31">
        <v>131</v>
      </c>
      <c r="E29" s="80">
        <v>131</v>
      </c>
      <c r="F29" s="31">
        <v>22976</v>
      </c>
      <c r="G29" s="77">
        <v>0.22837150127226463</v>
      </c>
      <c r="H29" s="15"/>
      <c r="I29" s="56">
        <v>4091.4310540799997</v>
      </c>
      <c r="J29" s="67">
        <v>17.807412317548746</v>
      </c>
      <c r="K29" s="30"/>
      <c r="L29" s="59">
        <v>5176.28409216</v>
      </c>
      <c r="M29" s="71">
        <v>22.529091626740946</v>
      </c>
      <c r="N29" s="16"/>
      <c r="O29" s="59">
        <v>1084.8530380800003</v>
      </c>
      <c r="P29" s="17">
        <v>0.20958143308307184</v>
      </c>
      <c r="R29" s="3">
        <v>381</v>
      </c>
      <c r="S29" s="73">
        <v>95.25</v>
      </c>
    </row>
    <row r="30" spans="1:19" x14ac:dyDescent="0.25">
      <c r="A30" s="27">
        <v>43814</v>
      </c>
      <c r="B30" s="27">
        <v>43845</v>
      </c>
      <c r="C30" s="13"/>
      <c r="D30" s="31">
        <v>130.4</v>
      </c>
      <c r="E30" s="80">
        <v>131</v>
      </c>
      <c r="F30" s="135">
        <v>19808</v>
      </c>
      <c r="G30" s="77">
        <v>0.20416914044462037</v>
      </c>
      <c r="H30" s="136"/>
      <c r="I30" s="157">
        <v>3696.3899803200002</v>
      </c>
      <c r="J30" s="137">
        <v>18.661096427302102</v>
      </c>
      <c r="K30" s="138"/>
      <c r="L30" s="139">
        <v>4931.1240727799996</v>
      </c>
      <c r="M30" s="140">
        <v>24.894608606522613</v>
      </c>
      <c r="N30" s="141"/>
      <c r="O30" s="139">
        <v>1234.7340924599994</v>
      </c>
      <c r="P30" s="17">
        <v>0.25039607080174286</v>
      </c>
      <c r="Q30" s="114"/>
      <c r="R30" s="106">
        <v>409</v>
      </c>
      <c r="S30" s="142">
        <v>102.25</v>
      </c>
    </row>
    <row r="31" spans="1:19" x14ac:dyDescent="0.25">
      <c r="A31" s="27">
        <v>43845</v>
      </c>
      <c r="B31" s="27">
        <v>43874</v>
      </c>
      <c r="C31" s="13"/>
      <c r="D31" s="31">
        <v>128.80000000000001</v>
      </c>
      <c r="E31" s="80">
        <v>131</v>
      </c>
      <c r="F31" s="135">
        <v>12793</v>
      </c>
      <c r="G31" s="77">
        <v>0.14270766402513027</v>
      </c>
      <c r="H31" s="136"/>
      <c r="I31" s="157">
        <v>2570.1224017499999</v>
      </c>
      <c r="J31" s="137">
        <v>20.090068019620102</v>
      </c>
      <c r="K31" s="138"/>
      <c r="L31" s="139">
        <v>4155.0018197549998</v>
      </c>
      <c r="M31" s="140">
        <v>32.478713513288518</v>
      </c>
      <c r="N31" s="141"/>
      <c r="O31" s="139">
        <v>1584.8794180049999</v>
      </c>
      <c r="P31" s="17">
        <v>0.38143892271470836</v>
      </c>
      <c r="Q31" s="114"/>
      <c r="R31" s="106"/>
      <c r="S31" s="142"/>
    </row>
    <row r="32" spans="1:19" x14ac:dyDescent="0.25">
      <c r="A32" s="27">
        <v>43874</v>
      </c>
      <c r="B32" s="27">
        <v>43905</v>
      </c>
      <c r="C32" s="13"/>
      <c r="D32" s="31">
        <v>125.3</v>
      </c>
      <c r="E32" s="80">
        <v>131</v>
      </c>
      <c r="F32" s="135">
        <v>6049</v>
      </c>
      <c r="G32" s="77">
        <v>6.4887281277621889E-2</v>
      </c>
      <c r="H32" s="136"/>
      <c r="I32" s="157">
        <v>1361.59928775</v>
      </c>
      <c r="J32" s="137">
        <v>22.509493928748554</v>
      </c>
      <c r="K32" s="138"/>
      <c r="L32" s="139">
        <v>3291.9034632149996</v>
      </c>
      <c r="M32" s="140">
        <v>54.420622635394281</v>
      </c>
      <c r="N32" s="141"/>
      <c r="O32" s="139">
        <v>1930.3041754649996</v>
      </c>
      <c r="P32" s="17">
        <v>0.5863793385908681</v>
      </c>
      <c r="Q32" s="114"/>
      <c r="R32" s="106"/>
      <c r="S32" s="142"/>
    </row>
    <row r="33" spans="1:19" x14ac:dyDescent="0.25">
      <c r="A33" s="27">
        <v>43905</v>
      </c>
      <c r="B33" s="27">
        <v>43935</v>
      </c>
      <c r="C33" s="13"/>
      <c r="D33" s="31">
        <v>114.3</v>
      </c>
      <c r="E33" s="80">
        <v>131</v>
      </c>
      <c r="F33" s="135">
        <v>1762</v>
      </c>
      <c r="G33" s="77">
        <v>2.1410518129678237E-2</v>
      </c>
      <c r="H33" s="136"/>
      <c r="I33" s="157">
        <v>593.36995949999994</v>
      </c>
      <c r="J33" s="137">
        <v>33.675934137343923</v>
      </c>
      <c r="K33" s="138"/>
      <c r="L33" s="139">
        <v>2672.6064941700001</v>
      </c>
      <c r="M33" s="140">
        <v>151.68027776220205</v>
      </c>
      <c r="N33" s="141"/>
      <c r="O33" s="139">
        <v>2079.2365346700003</v>
      </c>
      <c r="P33" s="17">
        <v>0.77798079859703562</v>
      </c>
      <c r="Q33" s="114"/>
      <c r="R33" s="106"/>
      <c r="S33" s="142"/>
    </row>
    <row r="34" spans="1:19" x14ac:dyDescent="0.25">
      <c r="A34" s="27">
        <v>43935</v>
      </c>
      <c r="B34" s="27">
        <v>43965</v>
      </c>
      <c r="C34" s="13"/>
      <c r="D34" s="31">
        <v>102.4</v>
      </c>
      <c r="E34" s="80">
        <v>131</v>
      </c>
      <c r="F34" s="135">
        <v>2121</v>
      </c>
      <c r="G34" s="77">
        <v>2.8767903645833332E-2</v>
      </c>
      <c r="H34" s="136"/>
      <c r="I34" s="157">
        <v>659.51323170600006</v>
      </c>
      <c r="J34" s="137">
        <v>31.094447510891094</v>
      </c>
      <c r="K34" s="138"/>
      <c r="L34" s="139">
        <v>2642.0530502350002</v>
      </c>
      <c r="M34" s="140">
        <v>124.56638614969356</v>
      </c>
      <c r="N34" s="141"/>
      <c r="O34" s="139">
        <v>1982.5398185290001</v>
      </c>
      <c r="P34" s="17">
        <v>0.7503785052130808</v>
      </c>
      <c r="Q34" s="114"/>
      <c r="R34" s="106"/>
      <c r="S34" s="142"/>
    </row>
    <row r="35" spans="1:19" x14ac:dyDescent="0.25">
      <c r="A35" s="27">
        <v>43965</v>
      </c>
      <c r="B35" s="27">
        <v>43997</v>
      </c>
      <c r="C35" s="13"/>
      <c r="D35" s="31">
        <v>127.5</v>
      </c>
      <c r="E35" s="80">
        <v>131</v>
      </c>
      <c r="F35" s="135">
        <v>2040</v>
      </c>
      <c r="G35" s="77">
        <v>2.0833333333333332E-2</v>
      </c>
      <c r="H35" s="136"/>
      <c r="I35" s="157">
        <v>646.91909880000003</v>
      </c>
      <c r="J35" s="137">
        <v>31.711720529411767</v>
      </c>
      <c r="K35" s="138"/>
      <c r="L35" s="139">
        <v>2857.8745539000001</v>
      </c>
      <c r="M35" s="140">
        <v>140.09188989705882</v>
      </c>
      <c r="N35" s="141"/>
      <c r="O35" s="139">
        <v>2210.9554551000001</v>
      </c>
      <c r="P35" s="17">
        <v>0.77363628577847077</v>
      </c>
      <c r="Q35" s="114"/>
      <c r="R35" s="106"/>
      <c r="S35" s="142"/>
    </row>
    <row r="36" spans="1:19" x14ac:dyDescent="0.25">
      <c r="A36" s="27">
        <v>43997</v>
      </c>
      <c r="B36" s="27">
        <v>44028</v>
      </c>
      <c r="C36" s="13"/>
      <c r="D36" s="31">
        <v>104.2</v>
      </c>
      <c r="E36" s="80">
        <v>131</v>
      </c>
      <c r="F36" s="135">
        <v>2490</v>
      </c>
      <c r="G36" s="77">
        <v>3.2118754256702367E-2</v>
      </c>
      <c r="H36" s="136"/>
      <c r="I36" s="157">
        <v>730.06326120967742</v>
      </c>
      <c r="J36" s="137">
        <v>29.319809687135638</v>
      </c>
      <c r="K36" s="138"/>
      <c r="L36" s="139">
        <v>2903.2166945758067</v>
      </c>
      <c r="M36" s="140">
        <v>116.59504797493199</v>
      </c>
      <c r="N36" s="141"/>
      <c r="O36" s="139">
        <v>2173.1534333661293</v>
      </c>
      <c r="P36" s="17">
        <v>0.74853297634527827</v>
      </c>
      <c r="Q36" s="114"/>
      <c r="R36" s="106"/>
      <c r="S36" s="142"/>
    </row>
    <row r="37" spans="1:19" x14ac:dyDescent="0.25">
      <c r="A37" s="27">
        <v>44028</v>
      </c>
      <c r="B37" s="27">
        <v>44059</v>
      </c>
      <c r="C37" s="13"/>
      <c r="D37" s="31">
        <v>124</v>
      </c>
      <c r="E37" s="80">
        <v>131</v>
      </c>
      <c r="F37" s="135">
        <v>4299</v>
      </c>
      <c r="G37" s="77">
        <v>4.6598595213319459E-2</v>
      </c>
      <c r="H37" s="136"/>
      <c r="I37" s="157">
        <v>956.0570767349999</v>
      </c>
      <c r="J37" s="137">
        <v>22.239057379274247</v>
      </c>
      <c r="K37" s="138"/>
      <c r="L37" s="139">
        <v>3009.5594531699999</v>
      </c>
      <c r="M37" s="140">
        <v>70.006035198185629</v>
      </c>
      <c r="N37" s="141"/>
      <c r="O37" s="139">
        <v>2053.5023764349999</v>
      </c>
      <c r="P37" s="17">
        <v>0.68232656918341472</v>
      </c>
      <c r="Q37" s="114"/>
      <c r="R37" s="106"/>
      <c r="S37" s="142"/>
    </row>
    <row r="38" spans="1:19" x14ac:dyDescent="0.25">
      <c r="A38" s="27">
        <v>44059</v>
      </c>
      <c r="B38" s="27">
        <v>44089</v>
      </c>
      <c r="C38" s="13"/>
      <c r="D38" s="31">
        <v>117.1</v>
      </c>
      <c r="E38" s="80">
        <v>131</v>
      </c>
      <c r="F38" s="135">
        <v>2319</v>
      </c>
      <c r="G38" s="77">
        <v>2.7504981497295758E-2</v>
      </c>
      <c r="H38" s="136"/>
      <c r="I38" s="157">
        <v>643.58780203499998</v>
      </c>
      <c r="J38" s="137">
        <v>27.752815956662353</v>
      </c>
      <c r="K38" s="138"/>
      <c r="L38" s="139">
        <v>2754.8497142700003</v>
      </c>
      <c r="M38" s="140">
        <v>118.79472679042694</v>
      </c>
      <c r="N38" s="141"/>
      <c r="O38" s="139">
        <v>2111.2619122350002</v>
      </c>
      <c r="P38" s="17">
        <v>0.76638006832051719</v>
      </c>
      <c r="Q38" s="114"/>
      <c r="R38" s="106"/>
      <c r="S38" s="142"/>
    </row>
    <row r="39" spans="1:19" x14ac:dyDescent="0.25">
      <c r="A39" s="27">
        <v>44089</v>
      </c>
      <c r="B39" s="27">
        <v>44119</v>
      </c>
      <c r="C39" s="13"/>
      <c r="D39" s="31">
        <v>129.30000000000001</v>
      </c>
      <c r="E39" s="80">
        <v>131</v>
      </c>
      <c r="F39" s="135">
        <v>2372</v>
      </c>
      <c r="G39" s="77">
        <v>2.5479075363066078E-2</v>
      </c>
      <c r="H39" s="136"/>
      <c r="I39" s="157">
        <v>651.95187857999997</v>
      </c>
      <c r="J39" s="137">
        <v>27.485323717537941</v>
      </c>
      <c r="K39" s="138"/>
      <c r="L39" s="139">
        <v>2858.3992422599999</v>
      </c>
      <c r="M39" s="140">
        <v>120.5058702470489</v>
      </c>
      <c r="N39" s="141"/>
      <c r="O39" s="139">
        <v>2206.4473636799999</v>
      </c>
      <c r="P39" s="17">
        <v>0.77191713846644705</v>
      </c>
      <c r="Q39" s="114"/>
      <c r="R39" s="106"/>
      <c r="S39" s="142"/>
    </row>
    <row r="40" spans="1:19" x14ac:dyDescent="0.25">
      <c r="A40" s="27">
        <v>44119</v>
      </c>
      <c r="B40" s="27">
        <v>44150</v>
      </c>
      <c r="C40" s="13"/>
      <c r="D40" s="31">
        <v>119.5</v>
      </c>
      <c r="E40" s="80">
        <v>131</v>
      </c>
      <c r="F40" s="135">
        <v>2388</v>
      </c>
      <c r="G40" s="77">
        <v>2.6859225266567685E-2</v>
      </c>
      <c r="H40" s="136"/>
      <c r="I40" s="157">
        <v>654.47688282000001</v>
      </c>
      <c r="J40" s="137">
        <v>27.406904640703516</v>
      </c>
      <c r="K40" s="138"/>
      <c r="L40" s="139">
        <v>2781.1118045399994</v>
      </c>
      <c r="M40" s="140">
        <v>116.46196836432159</v>
      </c>
      <c r="N40" s="141"/>
      <c r="O40" s="139">
        <v>2126.6349217199995</v>
      </c>
      <c r="P40" s="17">
        <v>0.76467077599986977</v>
      </c>
      <c r="Q40" s="114"/>
      <c r="R40" s="106"/>
      <c r="S40" s="142"/>
    </row>
    <row r="41" spans="1:19" x14ac:dyDescent="0.25">
      <c r="A41" s="27">
        <v>44150</v>
      </c>
      <c r="B41" s="27">
        <v>44180</v>
      </c>
      <c r="C41" s="13"/>
      <c r="D41" s="31">
        <v>118.3</v>
      </c>
      <c r="E41" s="80">
        <v>130.4</v>
      </c>
      <c r="F41" s="135">
        <v>2901</v>
      </c>
      <c r="G41" s="77">
        <v>3.4058889828120602E-2</v>
      </c>
      <c r="H41" s="136"/>
      <c r="I41" s="157">
        <v>735.43483126499996</v>
      </c>
      <c r="J41" s="137">
        <v>25.351080016028956</v>
      </c>
      <c r="K41" s="138"/>
      <c r="L41" s="139">
        <v>2817.0916473299999</v>
      </c>
      <c r="M41" s="140">
        <v>97.107605905894516</v>
      </c>
      <c r="N41" s="141"/>
      <c r="O41" s="139">
        <v>2081.6568160649999</v>
      </c>
      <c r="P41" s="17">
        <v>0.73893826565350307</v>
      </c>
      <c r="Q41" s="114"/>
      <c r="R41" s="106"/>
      <c r="S41" s="142"/>
    </row>
    <row r="42" spans="1:19" ht="17.25" x14ac:dyDescent="0.4">
      <c r="A42" s="27"/>
      <c r="B42" s="27"/>
      <c r="C42" s="13"/>
      <c r="D42" s="14"/>
      <c r="E42" s="51"/>
      <c r="F42" s="33"/>
      <c r="G42" s="78"/>
      <c r="H42" s="15"/>
      <c r="I42" s="57"/>
      <c r="J42" s="84"/>
      <c r="K42" s="30"/>
      <c r="L42" s="60"/>
      <c r="M42" s="85"/>
      <c r="N42" s="16"/>
      <c r="O42" s="60"/>
      <c r="P42" s="61"/>
      <c r="R42" s="2"/>
      <c r="S42" s="74"/>
    </row>
    <row r="43" spans="1:19" x14ac:dyDescent="0.25">
      <c r="A43" s="18"/>
      <c r="B43" s="209" t="s">
        <v>122</v>
      </c>
      <c r="C43" s="116"/>
      <c r="D43" s="117">
        <v>126.1</v>
      </c>
      <c r="E43" s="117">
        <v>129.98750000000001</v>
      </c>
      <c r="F43" s="117">
        <v>18705.5</v>
      </c>
      <c r="G43" s="194">
        <v>0.20335579902351789</v>
      </c>
      <c r="H43" s="119"/>
      <c r="I43" s="206">
        <v>3503.1954392881253</v>
      </c>
      <c r="J43" s="121">
        <v>18.728157169218278</v>
      </c>
      <c r="K43" s="122"/>
      <c r="L43" s="206">
        <v>4739.6065003791246</v>
      </c>
      <c r="M43" s="123">
        <v>25.338036943033465</v>
      </c>
      <c r="N43" s="124"/>
      <c r="O43" s="206">
        <v>1236.4110610910002</v>
      </c>
      <c r="P43" s="125">
        <v>0.26086787183537258</v>
      </c>
      <c r="Q43" s="126"/>
      <c r="R43" s="203">
        <v>360.625</v>
      </c>
      <c r="S43" s="205">
        <v>90.15625</v>
      </c>
    </row>
    <row r="44" spans="1:19" ht="8.25" customHeight="1" x14ac:dyDescent="0.25">
      <c r="A44" s="18"/>
      <c r="B44" s="181"/>
      <c r="C44" s="18"/>
      <c r="D44" s="31"/>
      <c r="E44" s="31"/>
      <c r="F44" s="31"/>
      <c r="G44" s="182"/>
      <c r="H44" s="19"/>
      <c r="I44" s="35"/>
      <c r="J44" s="67"/>
      <c r="K44" s="30"/>
      <c r="L44" s="35"/>
      <c r="M44" s="71"/>
      <c r="N44" s="22"/>
      <c r="O44" s="35"/>
      <c r="P44" s="17"/>
      <c r="Q44" s="89"/>
      <c r="R44" s="20"/>
      <c r="S44" s="184"/>
    </row>
    <row r="45" spans="1:19" x14ac:dyDescent="0.25">
      <c r="A45" s="18"/>
      <c r="B45" s="181" t="s">
        <v>123</v>
      </c>
      <c r="C45" s="18"/>
      <c r="D45" s="20">
        <v>120.09166666666665</v>
      </c>
      <c r="E45" s="20">
        <v>130.95000000000002</v>
      </c>
      <c r="F45" s="20">
        <v>5111.833333333333</v>
      </c>
      <c r="G45" s="182">
        <v>5.6282946856774103E-2</v>
      </c>
      <c r="H45" s="19"/>
      <c r="I45" s="35">
        <v>1158.2904743725564</v>
      </c>
      <c r="J45" s="232">
        <v>22.659003117718168</v>
      </c>
      <c r="K45" s="238"/>
      <c r="L45" s="35">
        <v>3139.5660008500672</v>
      </c>
      <c r="M45" s="193">
        <v>61.417612745265572</v>
      </c>
      <c r="N45" s="22"/>
      <c r="O45" s="35">
        <v>1981.2755264775105</v>
      </c>
      <c r="P45" s="183">
        <v>0.6310666907276552</v>
      </c>
      <c r="Q45" s="247"/>
      <c r="R45" s="20">
        <v>409</v>
      </c>
      <c r="S45" s="192">
        <v>102.25</v>
      </c>
    </row>
    <row r="46" spans="1:19" ht="8.25" customHeight="1" x14ac:dyDescent="0.25">
      <c r="A46" s="18"/>
      <c r="B46" s="181"/>
      <c r="C46" s="18"/>
      <c r="D46" s="248"/>
      <c r="E46" s="248"/>
      <c r="F46" s="20"/>
      <c r="G46" s="182"/>
      <c r="H46" s="19"/>
      <c r="I46" s="35"/>
      <c r="J46" s="232"/>
      <c r="K46" s="238"/>
      <c r="L46" s="35"/>
      <c r="M46" s="193"/>
      <c r="N46" s="22"/>
      <c r="O46" s="35"/>
      <c r="P46" s="183"/>
      <c r="Q46" s="247"/>
      <c r="R46" s="20"/>
      <c r="S46" s="184"/>
    </row>
    <row r="47" spans="1:19" x14ac:dyDescent="0.25">
      <c r="B47" s="129" t="s">
        <v>73</v>
      </c>
      <c r="C47" s="130"/>
      <c r="D47" s="132">
        <v>131</v>
      </c>
      <c r="E47" s="132">
        <v>131</v>
      </c>
      <c r="F47" s="249"/>
      <c r="G47" s="187">
        <v>0.22944042191829803</v>
      </c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132">
        <v>441</v>
      </c>
      <c r="S47" s="133">
        <v>110.25</v>
      </c>
    </row>
    <row r="49" spans="1:9" x14ac:dyDescent="0.25">
      <c r="A49" s="3" t="s">
        <v>85</v>
      </c>
      <c r="B49" t="s">
        <v>115</v>
      </c>
      <c r="F49" s="20"/>
      <c r="G49" s="21"/>
      <c r="I49" s="23"/>
    </row>
  </sheetData>
  <pageMargins left="0.7" right="0.7" top="0.75" bottom="0.75" header="0.3" footer="0.3"/>
  <pageSetup scale="6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E6773-542D-4568-8DEB-813491EC075E}">
  <sheetPr>
    <tabColor rgb="FFC00000"/>
    <pageSetUpPr fitToPage="1"/>
  </sheetPr>
  <dimension ref="A1:S49"/>
  <sheetViews>
    <sheetView zoomScale="75" zoomScaleNormal="75" workbookViewId="0">
      <selection activeCell="S44" sqref="S44"/>
    </sheetView>
  </sheetViews>
  <sheetFormatPr defaultRowHeight="15" x14ac:dyDescent="0.25"/>
  <cols>
    <col min="1" max="1" width="19.28515625" customWidth="1"/>
    <col min="2" max="2" width="18.42578125" customWidth="1"/>
    <col min="3" max="3" width="2.28515625" customWidth="1"/>
    <col min="4" max="5" width="11.7109375" customWidth="1"/>
    <col min="6" max="6" width="10.7109375" customWidth="1"/>
    <col min="7" max="7" width="9.85546875" customWidth="1"/>
    <col min="8" max="8" width="3" customWidth="1"/>
    <col min="9" max="9" width="9.85546875" customWidth="1"/>
    <col min="10" max="10" width="10.5703125" customWidth="1"/>
    <col min="11" max="11" width="2.5703125" customWidth="1"/>
    <col min="12" max="12" width="9.7109375" customWidth="1"/>
    <col min="13" max="13" width="9.140625" customWidth="1"/>
    <col min="14" max="14" width="2.42578125" customWidth="1"/>
    <col min="15" max="15" width="11.140625" bestFit="1" customWidth="1"/>
    <col min="16" max="16" width="8.42578125" bestFit="1" customWidth="1"/>
    <col min="17" max="17" width="3.140625" customWidth="1"/>
    <col min="18" max="18" width="10.140625" customWidth="1"/>
    <col min="19" max="19" width="10.85546875" customWidth="1"/>
  </cols>
  <sheetData>
    <row r="1" spans="1:19" x14ac:dyDescent="0.25">
      <c r="S1" s="6" t="s">
        <v>99</v>
      </c>
    </row>
    <row r="2" spans="1:19" x14ac:dyDescent="0.25">
      <c r="S2" s="6" t="s">
        <v>100</v>
      </c>
    </row>
    <row r="3" spans="1:19" x14ac:dyDescent="0.25">
      <c r="S3" s="6" t="s">
        <v>113</v>
      </c>
    </row>
    <row r="4" spans="1:19" x14ac:dyDescent="0.25">
      <c r="S4" s="109" t="s">
        <v>165</v>
      </c>
    </row>
    <row r="5" spans="1:19" x14ac:dyDescent="0.25">
      <c r="S5" s="109" t="s">
        <v>101</v>
      </c>
    </row>
    <row r="6" spans="1:19" x14ac:dyDescent="0.25">
      <c r="S6" s="6" t="s">
        <v>155</v>
      </c>
    </row>
    <row r="7" spans="1:19" x14ac:dyDescent="0.25">
      <c r="A7" s="1" t="s">
        <v>112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x14ac:dyDescent="0.25">
      <c r="A8" s="1" t="s">
        <v>10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x14ac:dyDescent="0.25">
      <c r="B9" s="6" t="s">
        <v>66</v>
      </c>
      <c r="C9" s="3"/>
      <c r="D9" t="s">
        <v>79</v>
      </c>
    </row>
    <row r="10" spans="1:19" x14ac:dyDescent="0.25">
      <c r="B10" s="6" t="s">
        <v>32</v>
      </c>
      <c r="D10" t="s">
        <v>110</v>
      </c>
    </row>
    <row r="11" spans="1:19" x14ac:dyDescent="0.25">
      <c r="B11" s="6" t="s">
        <v>67</v>
      </c>
      <c r="D11" s="26">
        <v>35</v>
      </c>
      <c r="E11" s="26"/>
    </row>
    <row r="12" spans="1:19" x14ac:dyDescent="0.25">
      <c r="B12" s="6" t="s">
        <v>68</v>
      </c>
      <c r="D12" s="26" t="s">
        <v>80</v>
      </c>
      <c r="E12" s="26"/>
    </row>
    <row r="13" spans="1:19" x14ac:dyDescent="0.25">
      <c r="B13" s="6" t="s">
        <v>1</v>
      </c>
      <c r="D13" s="26">
        <v>4</v>
      </c>
      <c r="E13" s="26"/>
    </row>
    <row r="14" spans="1:19" x14ac:dyDescent="0.25">
      <c r="B14" s="6" t="s">
        <v>2</v>
      </c>
      <c r="D14" s="26">
        <v>150</v>
      </c>
      <c r="E14" s="26"/>
    </row>
    <row r="15" spans="1:19" x14ac:dyDescent="0.25">
      <c r="B15" s="6" t="s">
        <v>69</v>
      </c>
      <c r="D15" s="26">
        <v>320</v>
      </c>
      <c r="E15" s="26"/>
    </row>
    <row r="16" spans="1:19" x14ac:dyDescent="0.25">
      <c r="B16" s="6" t="s">
        <v>70</v>
      </c>
      <c r="C16" s="2"/>
      <c r="D16" s="28" t="s">
        <v>82</v>
      </c>
      <c r="E16" s="28"/>
      <c r="F16" s="2"/>
      <c r="G16" s="2"/>
      <c r="H16" s="2"/>
      <c r="I16" s="2"/>
      <c r="J16" s="2"/>
      <c r="K16" s="2"/>
    </row>
    <row r="17" spans="1:19" x14ac:dyDescent="0.25">
      <c r="D17" s="3"/>
      <c r="E17" s="3"/>
      <c r="F17" s="3"/>
      <c r="G17" s="3"/>
      <c r="H17" s="3"/>
      <c r="I17" s="3"/>
      <c r="J17" s="4"/>
      <c r="K17" s="4"/>
    </row>
    <row r="18" spans="1:19" x14ac:dyDescent="0.25">
      <c r="C18" s="3"/>
      <c r="D18" s="3"/>
      <c r="E18" s="3"/>
      <c r="F18" s="3"/>
      <c r="G18" s="3"/>
      <c r="H18" s="3"/>
      <c r="I18" s="3"/>
    </row>
    <row r="19" spans="1:19" x14ac:dyDescent="0.25">
      <c r="B19" s="8"/>
      <c r="D19" s="3" t="s">
        <v>19</v>
      </c>
      <c r="E19" s="3" t="s">
        <v>83</v>
      </c>
      <c r="F19" s="3" t="s">
        <v>20</v>
      </c>
      <c r="G19" s="3" t="s">
        <v>33</v>
      </c>
      <c r="R19" s="3"/>
    </row>
    <row r="20" spans="1:19" ht="15.75" thickBot="1" x14ac:dyDescent="0.3">
      <c r="A20" s="9" t="s">
        <v>21</v>
      </c>
      <c r="B20" s="10"/>
      <c r="D20" s="3" t="s">
        <v>22</v>
      </c>
      <c r="E20" s="3" t="s">
        <v>22</v>
      </c>
      <c r="F20" s="3" t="s">
        <v>23</v>
      </c>
      <c r="G20" s="3" t="s">
        <v>24</v>
      </c>
      <c r="I20" s="10" t="s">
        <v>78</v>
      </c>
      <c r="J20" s="10"/>
      <c r="L20" s="10" t="s">
        <v>121</v>
      </c>
      <c r="M20" s="10"/>
      <c r="R20" s="50" t="s">
        <v>84</v>
      </c>
      <c r="S20" s="10"/>
    </row>
    <row r="21" spans="1:19" x14ac:dyDescent="0.25">
      <c r="A21" s="11" t="s">
        <v>25</v>
      </c>
      <c r="B21" s="11" t="s">
        <v>26</v>
      </c>
      <c r="C21" s="11"/>
      <c r="D21" s="11" t="s">
        <v>27</v>
      </c>
      <c r="E21" s="11" t="s">
        <v>27</v>
      </c>
      <c r="F21" s="11" t="s">
        <v>28</v>
      </c>
      <c r="G21" s="12" t="s">
        <v>29</v>
      </c>
      <c r="H21" s="11"/>
      <c r="I21" s="11" t="s">
        <v>77</v>
      </c>
      <c r="J21" s="11" t="s">
        <v>71</v>
      </c>
      <c r="K21" s="11"/>
      <c r="L21" s="11" t="s">
        <v>76</v>
      </c>
      <c r="M21" s="11" t="s">
        <v>71</v>
      </c>
      <c r="N21" s="11"/>
      <c r="O21" s="11" t="s">
        <v>30</v>
      </c>
      <c r="P21" s="11" t="s">
        <v>31</v>
      </c>
      <c r="R21" s="2" t="s">
        <v>74</v>
      </c>
      <c r="S21" s="12" t="s">
        <v>75</v>
      </c>
    </row>
    <row r="22" spans="1:19" x14ac:dyDescent="0.25">
      <c r="A22" s="27">
        <v>43571</v>
      </c>
      <c r="B22" s="27">
        <v>43601</v>
      </c>
      <c r="C22" s="13"/>
      <c r="D22" s="31">
        <v>121.2</v>
      </c>
      <c r="E22" s="80">
        <v>121.2</v>
      </c>
      <c r="F22" s="31">
        <v>18284</v>
      </c>
      <c r="G22" s="77">
        <v>0.20952511917858452</v>
      </c>
      <c r="H22" s="15"/>
      <c r="I22" s="58">
        <v>3721.9188724200003</v>
      </c>
      <c r="J22" s="67">
        <v>20.356152222817766</v>
      </c>
      <c r="K22" s="30"/>
      <c r="L22" s="58">
        <v>4843.4701050000003</v>
      </c>
      <c r="M22" s="71">
        <v>26.490210593961937</v>
      </c>
      <c r="N22" s="16"/>
      <c r="O22" s="34">
        <v>1121.55123258</v>
      </c>
      <c r="P22" s="17">
        <v>0.23155944152978311</v>
      </c>
      <c r="R22" s="3">
        <v>505</v>
      </c>
      <c r="S22" s="73">
        <v>63.125</v>
      </c>
    </row>
    <row r="23" spans="1:19" x14ac:dyDescent="0.25">
      <c r="A23" s="27">
        <v>43601</v>
      </c>
      <c r="B23" s="27">
        <v>43632</v>
      </c>
      <c r="C23" s="13"/>
      <c r="D23" s="31">
        <v>118.1</v>
      </c>
      <c r="E23" s="80">
        <v>121.2</v>
      </c>
      <c r="F23" s="31">
        <v>16787</v>
      </c>
      <c r="G23" s="77">
        <v>0.19105141442007412</v>
      </c>
      <c r="H23" s="15"/>
      <c r="I23" s="56">
        <v>3439.9173731850001</v>
      </c>
      <c r="J23" s="67">
        <v>20.491555210490262</v>
      </c>
      <c r="K23" s="30"/>
      <c r="L23" s="59">
        <v>4618.08308175</v>
      </c>
      <c r="M23" s="71">
        <v>27.509877177280039</v>
      </c>
      <c r="N23" s="16"/>
      <c r="O23" s="59">
        <v>1178.1657085649999</v>
      </c>
      <c r="P23" s="17">
        <v>0.25512007638427758</v>
      </c>
      <c r="R23" s="3">
        <v>474</v>
      </c>
      <c r="S23" s="73">
        <v>59.25</v>
      </c>
    </row>
    <row r="24" spans="1:19" x14ac:dyDescent="0.25">
      <c r="A24" s="27">
        <v>43632</v>
      </c>
      <c r="B24" s="27">
        <v>43662</v>
      </c>
      <c r="C24" s="13"/>
      <c r="D24" s="31">
        <v>118.4</v>
      </c>
      <c r="E24" s="80">
        <v>121.2</v>
      </c>
      <c r="F24" s="31">
        <v>13270</v>
      </c>
      <c r="G24" s="77">
        <v>0.15566347597597599</v>
      </c>
      <c r="H24" s="15"/>
      <c r="I24" s="56">
        <v>2618.9548476500004</v>
      </c>
      <c r="J24" s="67">
        <v>19.735906915222309</v>
      </c>
      <c r="K24" s="30"/>
      <c r="L24" s="59">
        <v>3916.4017413400006</v>
      </c>
      <c r="M24" s="71">
        <v>29.513200763677471</v>
      </c>
      <c r="N24" s="16"/>
      <c r="O24" s="59">
        <v>1297.4468936900003</v>
      </c>
      <c r="P24" s="17">
        <v>0.33128544500291168</v>
      </c>
      <c r="R24" s="3">
        <v>253</v>
      </c>
      <c r="S24" s="73">
        <v>31.625</v>
      </c>
    </row>
    <row r="25" spans="1:19" x14ac:dyDescent="0.25">
      <c r="A25" s="27">
        <v>43662</v>
      </c>
      <c r="B25" s="27">
        <v>43692</v>
      </c>
      <c r="C25" s="13"/>
      <c r="D25" s="31">
        <v>114.9</v>
      </c>
      <c r="E25" s="80">
        <v>121.2</v>
      </c>
      <c r="F25" s="31">
        <v>10124</v>
      </c>
      <c r="G25" s="77">
        <v>0.12237694613673726</v>
      </c>
      <c r="H25" s="15"/>
      <c r="I25" s="56">
        <v>1958.1136939200001</v>
      </c>
      <c r="J25" s="67">
        <v>19.341304760173845</v>
      </c>
      <c r="K25" s="16"/>
      <c r="L25" s="59">
        <v>3541.0567868400003</v>
      </c>
      <c r="M25" s="71">
        <v>34.976854868036348</v>
      </c>
      <c r="N25" s="16"/>
      <c r="O25" s="59">
        <v>1582.9430929200003</v>
      </c>
      <c r="P25" s="17">
        <v>0.447025616421306</v>
      </c>
      <c r="R25" s="3">
        <v>145</v>
      </c>
      <c r="S25" s="73">
        <v>18.125</v>
      </c>
    </row>
    <row r="26" spans="1:19" x14ac:dyDescent="0.25">
      <c r="A26" s="27">
        <v>43692</v>
      </c>
      <c r="B26" s="27">
        <v>43724</v>
      </c>
      <c r="C26" s="13"/>
      <c r="D26" s="31">
        <v>117.8</v>
      </c>
      <c r="E26" s="80">
        <v>121.2</v>
      </c>
      <c r="F26" s="31">
        <v>8360</v>
      </c>
      <c r="G26" s="77">
        <v>9.2405913978494625E-2</v>
      </c>
      <c r="H26" s="15"/>
      <c r="I26" s="56">
        <v>1665.3054288000001</v>
      </c>
      <c r="J26" s="67">
        <v>19.919921397129187</v>
      </c>
      <c r="K26" s="16"/>
      <c r="L26" s="59">
        <v>3374.8102116000005</v>
      </c>
      <c r="M26" s="71">
        <v>40.368543200956942</v>
      </c>
      <c r="N26" s="16"/>
      <c r="O26" s="59">
        <v>1709.5047828000004</v>
      </c>
      <c r="P26" s="17">
        <v>0.50654842068571393</v>
      </c>
      <c r="R26" s="3">
        <v>144</v>
      </c>
      <c r="S26" s="73">
        <v>18</v>
      </c>
    </row>
    <row r="27" spans="1:19" x14ac:dyDescent="0.25">
      <c r="A27" s="27">
        <v>43724</v>
      </c>
      <c r="B27" s="27">
        <v>43753</v>
      </c>
      <c r="C27" s="13"/>
      <c r="D27" s="31">
        <v>111.6</v>
      </c>
      <c r="E27" s="80">
        <v>121.2</v>
      </c>
      <c r="F27" s="31">
        <v>10874</v>
      </c>
      <c r="G27" s="77">
        <v>0.13999608618629755</v>
      </c>
      <c r="H27" s="15"/>
      <c r="I27" s="56">
        <v>2082.6070039199999</v>
      </c>
      <c r="J27" s="67">
        <v>19.152170350560972</v>
      </c>
      <c r="K27" s="16"/>
      <c r="L27" s="59">
        <v>3593.2964385900004</v>
      </c>
      <c r="M27" s="71">
        <v>33.044844938293181</v>
      </c>
      <c r="N27" s="16"/>
      <c r="O27" s="59">
        <v>1510.6894346700005</v>
      </c>
      <c r="P27" s="17">
        <v>0.42041881611715587</v>
      </c>
      <c r="R27" s="3">
        <v>223</v>
      </c>
      <c r="S27" s="73">
        <v>27.875</v>
      </c>
    </row>
    <row r="28" spans="1:19" x14ac:dyDescent="0.25">
      <c r="A28" s="27">
        <v>43753</v>
      </c>
      <c r="B28" s="27">
        <v>43782</v>
      </c>
      <c r="C28" s="13"/>
      <c r="D28" s="31">
        <v>115.5</v>
      </c>
      <c r="E28" s="80">
        <v>121.2</v>
      </c>
      <c r="F28" s="31">
        <v>16734</v>
      </c>
      <c r="G28" s="77">
        <v>0.20816539782057022</v>
      </c>
      <c r="H28" s="15"/>
      <c r="I28" s="56">
        <v>3055.3147327199999</v>
      </c>
      <c r="J28" s="67">
        <v>18.258125569021153</v>
      </c>
      <c r="K28" s="30"/>
      <c r="L28" s="59">
        <v>4266.3256071899996</v>
      </c>
      <c r="M28" s="71">
        <v>25.494954028863386</v>
      </c>
      <c r="N28" s="16"/>
      <c r="O28" s="59">
        <v>1211.0108744699996</v>
      </c>
      <c r="P28" s="17">
        <v>0.28385336375383402</v>
      </c>
      <c r="R28" s="3">
        <v>442</v>
      </c>
      <c r="S28" s="73">
        <v>55.25</v>
      </c>
    </row>
    <row r="29" spans="1:19" ht="14.25" customHeight="1" x14ac:dyDescent="0.25">
      <c r="A29" s="27">
        <v>43782</v>
      </c>
      <c r="B29" s="27">
        <v>43814</v>
      </c>
      <c r="C29" s="13"/>
      <c r="D29" s="31">
        <v>124.1</v>
      </c>
      <c r="E29" s="80">
        <v>124.1</v>
      </c>
      <c r="F29" s="31">
        <v>19122</v>
      </c>
      <c r="G29" s="77">
        <v>0.20063205076551169</v>
      </c>
      <c r="H29" s="15"/>
      <c r="I29" s="56">
        <v>3451.7014317600001</v>
      </c>
      <c r="J29" s="67">
        <v>18.050943582052088</v>
      </c>
      <c r="K29" s="30"/>
      <c r="L29" s="59">
        <v>4630.3170752699998</v>
      </c>
      <c r="M29" s="71">
        <v>24.214606606369628</v>
      </c>
      <c r="N29" s="16"/>
      <c r="O29" s="59">
        <v>1178.6156435099997</v>
      </c>
      <c r="P29" s="17">
        <v>0.25454318232434936</v>
      </c>
      <c r="R29" s="3">
        <v>508</v>
      </c>
      <c r="S29" s="73">
        <v>63.5</v>
      </c>
    </row>
    <row r="30" spans="1:19" x14ac:dyDescent="0.25">
      <c r="A30" s="27">
        <v>43814</v>
      </c>
      <c r="B30" s="27">
        <v>43845</v>
      </c>
      <c r="C30" s="13"/>
      <c r="D30" s="31">
        <v>123.3</v>
      </c>
      <c r="E30" s="80">
        <v>124.1</v>
      </c>
      <c r="F30" s="135">
        <v>17799</v>
      </c>
      <c r="G30" s="77">
        <v>0.19402584831122621</v>
      </c>
      <c r="H30" s="136"/>
      <c r="I30" s="157">
        <v>3349.6457915850001</v>
      </c>
      <c r="J30" s="137">
        <v>18.819292047783584</v>
      </c>
      <c r="K30" s="138"/>
      <c r="L30" s="139">
        <v>4571.6863947149996</v>
      </c>
      <c r="M30" s="140">
        <v>25.685074412691723</v>
      </c>
      <c r="N30" s="141"/>
      <c r="O30" s="139">
        <v>1222.0406031299995</v>
      </c>
      <c r="P30" s="17">
        <v>0.26730630616805068</v>
      </c>
      <c r="Q30" s="114"/>
      <c r="R30" s="106">
        <v>503</v>
      </c>
      <c r="S30" s="142">
        <v>62.875</v>
      </c>
    </row>
    <row r="31" spans="1:19" x14ac:dyDescent="0.25">
      <c r="A31" s="27">
        <v>43845</v>
      </c>
      <c r="B31" s="27">
        <v>43874</v>
      </c>
      <c r="C31" s="13"/>
      <c r="D31" s="31">
        <v>119.5</v>
      </c>
      <c r="E31" s="80">
        <v>124.1</v>
      </c>
      <c r="F31" s="135">
        <v>6447</v>
      </c>
      <c r="G31" s="77">
        <v>7.7514067234165346E-2</v>
      </c>
      <c r="H31" s="136"/>
      <c r="I31" s="157">
        <v>1432.92078825</v>
      </c>
      <c r="J31" s="137">
        <v>22.226163925081433</v>
      </c>
      <c r="K31" s="138"/>
      <c r="L31" s="139">
        <v>3228.2925291449997</v>
      </c>
      <c r="M31" s="140">
        <v>50.074337352954856</v>
      </c>
      <c r="N31" s="141"/>
      <c r="O31" s="139">
        <v>1795.3717408949997</v>
      </c>
      <c r="P31" s="17">
        <v>0.55613663405233504</v>
      </c>
      <c r="Q31" s="114"/>
      <c r="R31" s="106"/>
      <c r="S31" s="142"/>
    </row>
    <row r="32" spans="1:19" x14ac:dyDescent="0.25">
      <c r="A32" s="27">
        <v>43874</v>
      </c>
      <c r="B32" s="27">
        <v>43905</v>
      </c>
      <c r="C32" s="13"/>
      <c r="D32" s="31">
        <v>101.1</v>
      </c>
      <c r="E32" s="80">
        <v>124.1</v>
      </c>
      <c r="F32" s="135">
        <v>2867</v>
      </c>
      <c r="G32" s="77">
        <v>3.8115673824489757E-2</v>
      </c>
      <c r="H32" s="136"/>
      <c r="I32" s="157">
        <v>791.38568325000006</v>
      </c>
      <c r="J32" s="137">
        <v>27.603267640390655</v>
      </c>
      <c r="K32" s="138"/>
      <c r="L32" s="139">
        <v>2636.9484558449999</v>
      </c>
      <c r="M32" s="140">
        <v>91.975879171433547</v>
      </c>
      <c r="N32" s="141"/>
      <c r="O32" s="139">
        <v>1845.5627725949998</v>
      </c>
      <c r="P32" s="17">
        <v>0.69988579735192302</v>
      </c>
      <c r="Q32" s="114"/>
      <c r="R32" s="106"/>
      <c r="S32" s="142"/>
    </row>
    <row r="33" spans="1:19" x14ac:dyDescent="0.25">
      <c r="A33" s="27">
        <v>43905</v>
      </c>
      <c r="B33" s="27">
        <v>43935</v>
      </c>
      <c r="C33" s="13"/>
      <c r="D33" s="31">
        <v>105.2</v>
      </c>
      <c r="E33" s="80">
        <v>124.1</v>
      </c>
      <c r="F33" s="135">
        <v>2483</v>
      </c>
      <c r="G33" s="77">
        <v>3.2781474440219685E-2</v>
      </c>
      <c r="H33" s="136"/>
      <c r="I33" s="157">
        <v>722.57297925000012</v>
      </c>
      <c r="J33" s="137">
        <v>29.100804641562632</v>
      </c>
      <c r="K33" s="138"/>
      <c r="L33" s="139">
        <v>2622.4163239049999</v>
      </c>
      <c r="M33" s="140">
        <v>105.61483382621827</v>
      </c>
      <c r="N33" s="141"/>
      <c r="O33" s="139">
        <v>1899.8433446549998</v>
      </c>
      <c r="P33" s="17">
        <v>0.72446290367273658</v>
      </c>
      <c r="Q33" s="114"/>
      <c r="R33" s="106"/>
      <c r="S33" s="142"/>
    </row>
    <row r="34" spans="1:19" x14ac:dyDescent="0.25">
      <c r="A34" s="27">
        <v>43935</v>
      </c>
      <c r="B34" s="27">
        <v>43965</v>
      </c>
      <c r="C34" s="13"/>
      <c r="D34" s="31">
        <v>107.1</v>
      </c>
      <c r="E34" s="80">
        <v>124.1</v>
      </c>
      <c r="F34" s="135">
        <v>2367</v>
      </c>
      <c r="G34" s="77">
        <v>3.0695611577964521E-2</v>
      </c>
      <c r="H34" s="136"/>
      <c r="I34" s="157">
        <v>703.80636466199996</v>
      </c>
      <c r="J34" s="137">
        <v>29.734109195690746</v>
      </c>
      <c r="K34" s="138"/>
      <c r="L34" s="139">
        <v>2643.0606739449995</v>
      </c>
      <c r="M34" s="140">
        <v>111.66289285783691</v>
      </c>
      <c r="N34" s="141"/>
      <c r="O34" s="139">
        <v>1939.2543092829997</v>
      </c>
      <c r="P34" s="17">
        <v>0.73371539609361025</v>
      </c>
      <c r="Q34" s="114"/>
      <c r="R34" s="106"/>
      <c r="S34" s="142"/>
    </row>
    <row r="35" spans="1:19" x14ac:dyDescent="0.25">
      <c r="A35" s="27">
        <v>43965</v>
      </c>
      <c r="B35" s="27">
        <v>43997</v>
      </c>
      <c r="C35" s="13"/>
      <c r="D35" s="31">
        <v>103.9</v>
      </c>
      <c r="E35" s="80">
        <v>124.1</v>
      </c>
      <c r="F35" s="135">
        <v>2918</v>
      </c>
      <c r="G35" s="77">
        <v>3.6568615656079557E-2</v>
      </c>
      <c r="H35" s="136"/>
      <c r="I35" s="157">
        <v>805.86253446000012</v>
      </c>
      <c r="J35" s="137">
        <v>27.61694771967101</v>
      </c>
      <c r="K35" s="138"/>
      <c r="L35" s="139">
        <v>2708.03801763</v>
      </c>
      <c r="M35" s="140">
        <v>92.804592790610002</v>
      </c>
      <c r="N35" s="141"/>
      <c r="O35" s="139">
        <v>1902.17548317</v>
      </c>
      <c r="P35" s="17">
        <v>0.70241830830526208</v>
      </c>
      <c r="Q35" s="114"/>
      <c r="R35" s="106"/>
      <c r="S35" s="142"/>
    </row>
    <row r="36" spans="1:19" x14ac:dyDescent="0.25">
      <c r="A36" s="27">
        <v>43997</v>
      </c>
      <c r="B36" s="27">
        <v>44028</v>
      </c>
      <c r="C36" s="13"/>
      <c r="D36" s="31">
        <v>103.3</v>
      </c>
      <c r="E36" s="80">
        <v>124.1</v>
      </c>
      <c r="F36" s="135">
        <v>4315</v>
      </c>
      <c r="G36" s="77">
        <v>5.6144541943811223E-2</v>
      </c>
      <c r="H36" s="136"/>
      <c r="I36" s="157">
        <v>1061.6732819758065</v>
      </c>
      <c r="J36" s="137">
        <v>24.604247554479873</v>
      </c>
      <c r="K36" s="138"/>
      <c r="L36" s="139">
        <v>3043.7121374346771</v>
      </c>
      <c r="M36" s="140">
        <v>70.537940612622876</v>
      </c>
      <c r="N36" s="141"/>
      <c r="O36" s="139">
        <v>1982.0388554588706</v>
      </c>
      <c r="P36" s="17">
        <v>0.65119129732464998</v>
      </c>
      <c r="Q36" s="114"/>
      <c r="R36" s="106"/>
      <c r="S36" s="142"/>
    </row>
    <row r="37" spans="1:19" x14ac:dyDescent="0.25">
      <c r="A37" s="27">
        <v>44028</v>
      </c>
      <c r="B37" s="27">
        <v>44059</v>
      </c>
      <c r="C37" s="13"/>
      <c r="D37" s="31">
        <v>105.9</v>
      </c>
      <c r="E37" s="80">
        <v>124.1</v>
      </c>
      <c r="F37" s="135">
        <v>4830</v>
      </c>
      <c r="G37" s="77">
        <v>6.1302506929848607E-2</v>
      </c>
      <c r="H37" s="136"/>
      <c r="I37" s="157">
        <v>1039.8556549499999</v>
      </c>
      <c r="J37" s="137">
        <v>21.529102586956519</v>
      </c>
      <c r="K37" s="138"/>
      <c r="L37" s="139">
        <v>2848.7146284</v>
      </c>
      <c r="M37" s="140">
        <v>58.979598931677025</v>
      </c>
      <c r="N37" s="141"/>
      <c r="O37" s="139">
        <v>1808.8589734500001</v>
      </c>
      <c r="P37" s="17">
        <v>0.63497373707311566</v>
      </c>
      <c r="Q37" s="114"/>
      <c r="R37" s="106"/>
      <c r="S37" s="142"/>
    </row>
    <row r="38" spans="1:19" x14ac:dyDescent="0.25">
      <c r="A38" s="27">
        <v>44059</v>
      </c>
      <c r="B38" s="27">
        <v>44089</v>
      </c>
      <c r="C38" s="13"/>
      <c r="D38" s="31">
        <v>102.6</v>
      </c>
      <c r="E38" s="80">
        <v>124.1</v>
      </c>
      <c r="F38" s="135">
        <v>3749</v>
      </c>
      <c r="G38" s="77">
        <v>5.0749945852285039E-2</v>
      </c>
      <c r="H38" s="136"/>
      <c r="I38" s="157">
        <v>869.26005598500001</v>
      </c>
      <c r="J38" s="137">
        <v>23.18645121325687</v>
      </c>
      <c r="K38" s="138"/>
      <c r="L38" s="139">
        <v>2713.4140526700003</v>
      </c>
      <c r="M38" s="140">
        <v>72.377008606828497</v>
      </c>
      <c r="N38" s="141"/>
      <c r="O38" s="139">
        <v>1844.1539966850003</v>
      </c>
      <c r="P38" s="17">
        <v>0.67964341633388103</v>
      </c>
      <c r="Q38" s="114"/>
      <c r="R38" s="106"/>
      <c r="S38" s="142"/>
    </row>
    <row r="39" spans="1:19" x14ac:dyDescent="0.25">
      <c r="A39" s="27">
        <v>44089</v>
      </c>
      <c r="B39" s="27">
        <v>44119</v>
      </c>
      <c r="C39" s="13"/>
      <c r="D39" s="31">
        <v>102.1</v>
      </c>
      <c r="E39" s="80">
        <v>124.1</v>
      </c>
      <c r="F39" s="135">
        <v>2996</v>
      </c>
      <c r="G39" s="77">
        <v>4.0755250843399725E-2</v>
      </c>
      <c r="H39" s="136"/>
      <c r="I39" s="157">
        <v>750.42704394000009</v>
      </c>
      <c r="J39" s="137">
        <v>25.047631640186918</v>
      </c>
      <c r="K39" s="138"/>
      <c r="L39" s="139">
        <v>2633.6475751799999</v>
      </c>
      <c r="M39" s="140">
        <v>87.905459785714285</v>
      </c>
      <c r="N39" s="141"/>
      <c r="O39" s="139">
        <v>1883.2205312399997</v>
      </c>
      <c r="P39" s="17">
        <v>0.71506170718809581</v>
      </c>
      <c r="Q39" s="114"/>
      <c r="R39" s="106"/>
      <c r="S39" s="142"/>
    </row>
    <row r="40" spans="1:19" x14ac:dyDescent="0.25">
      <c r="A40" s="27">
        <v>44119</v>
      </c>
      <c r="B40" s="27">
        <v>44150</v>
      </c>
      <c r="C40" s="13"/>
      <c r="D40" s="31">
        <v>103.2</v>
      </c>
      <c r="E40" s="80">
        <v>124.1</v>
      </c>
      <c r="F40" s="135">
        <v>2995</v>
      </c>
      <c r="G40" s="77">
        <v>3.9007147620238387E-2</v>
      </c>
      <c r="H40" s="136"/>
      <c r="I40" s="157">
        <v>750.26923117499996</v>
      </c>
      <c r="J40" s="137">
        <v>25.050725581803</v>
      </c>
      <c r="K40" s="138"/>
      <c r="L40" s="139">
        <v>2642.40275385</v>
      </c>
      <c r="M40" s="140">
        <v>88.227137023372279</v>
      </c>
      <c r="N40" s="141"/>
      <c r="O40" s="139">
        <v>1892.133522675</v>
      </c>
      <c r="P40" s="17">
        <v>0.71606552782998267</v>
      </c>
      <c r="Q40" s="114"/>
      <c r="R40" s="106"/>
      <c r="S40" s="142"/>
    </row>
    <row r="41" spans="1:19" x14ac:dyDescent="0.25">
      <c r="A41" s="27">
        <v>44150</v>
      </c>
      <c r="B41" s="27">
        <v>44180</v>
      </c>
      <c r="C41" s="13"/>
      <c r="D41" s="31">
        <v>100.7</v>
      </c>
      <c r="E41" s="80">
        <v>123.3</v>
      </c>
      <c r="F41" s="135">
        <v>2842</v>
      </c>
      <c r="G41" s="77">
        <v>3.9197837360697339E-2</v>
      </c>
      <c r="H41" s="136"/>
      <c r="I41" s="157">
        <v>726.12387812999998</v>
      </c>
      <c r="J41" s="137">
        <v>25.549749406403937</v>
      </c>
      <c r="K41" s="138"/>
      <c r="L41" s="139">
        <v>2598.9399123600001</v>
      </c>
      <c r="M41" s="140">
        <v>91.447569048557355</v>
      </c>
      <c r="N41" s="141"/>
      <c r="O41" s="139">
        <v>1872.8160342300002</v>
      </c>
      <c r="P41" s="17">
        <v>0.72060766981309932</v>
      </c>
      <c r="Q41" s="114"/>
      <c r="R41" s="106"/>
      <c r="S41" s="142"/>
    </row>
    <row r="42" spans="1:19" ht="17.25" x14ac:dyDescent="0.4">
      <c r="A42" s="27"/>
      <c r="B42" s="27"/>
      <c r="C42" s="13"/>
      <c r="D42" s="14"/>
      <c r="E42" s="51"/>
      <c r="F42" s="33"/>
      <c r="G42" s="78"/>
      <c r="H42" s="15"/>
      <c r="I42" s="57"/>
      <c r="J42" s="84"/>
      <c r="K42" s="30"/>
      <c r="L42" s="60"/>
      <c r="M42" s="85"/>
      <c r="N42" s="16"/>
      <c r="O42" s="60"/>
      <c r="P42" s="61"/>
      <c r="R42" s="2"/>
      <c r="S42" s="74"/>
    </row>
    <row r="43" spans="1:19" x14ac:dyDescent="0.25">
      <c r="A43" s="18"/>
      <c r="B43" s="209" t="s">
        <v>122</v>
      </c>
      <c r="C43" s="116"/>
      <c r="D43" s="117">
        <v>117.7</v>
      </c>
      <c r="E43" s="117">
        <v>121.56250000000001</v>
      </c>
      <c r="F43" s="117">
        <v>14194.375</v>
      </c>
      <c r="G43" s="194">
        <v>0.16497705055778075</v>
      </c>
      <c r="H43" s="119"/>
      <c r="I43" s="206">
        <v>2749.2291730468751</v>
      </c>
      <c r="J43" s="121">
        <v>19.368441182136408</v>
      </c>
      <c r="K43" s="122"/>
      <c r="L43" s="206">
        <v>4097.9701309475004</v>
      </c>
      <c r="M43" s="123">
        <v>28.87038091460526</v>
      </c>
      <c r="N43" s="124"/>
      <c r="O43" s="206">
        <v>1348.7409579006251</v>
      </c>
      <c r="P43" s="125">
        <v>0.32912415532632977</v>
      </c>
      <c r="Q43" s="126"/>
      <c r="R43" s="203">
        <v>336.75</v>
      </c>
      <c r="S43" s="205">
        <v>42.09375</v>
      </c>
    </row>
    <row r="44" spans="1:19" ht="8.25" customHeight="1" x14ac:dyDescent="0.25">
      <c r="A44" s="18"/>
      <c r="B44" s="181"/>
      <c r="C44" s="18"/>
      <c r="D44" s="31"/>
      <c r="E44" s="31"/>
      <c r="F44" s="31"/>
      <c r="G44" s="182"/>
      <c r="H44" s="19"/>
      <c r="I44" s="35"/>
      <c r="J44" s="67"/>
      <c r="K44" s="30"/>
      <c r="L44" s="35"/>
      <c r="M44" s="71"/>
      <c r="N44" s="22"/>
      <c r="O44" s="35"/>
      <c r="P44" s="17"/>
      <c r="Q44" s="89"/>
      <c r="R44" s="20"/>
      <c r="S44" s="184"/>
    </row>
    <row r="45" spans="1:19" x14ac:dyDescent="0.25">
      <c r="A45" s="18"/>
      <c r="B45" s="181" t="s">
        <v>123</v>
      </c>
      <c r="C45" s="248"/>
      <c r="D45" s="20">
        <v>106.49166666666666</v>
      </c>
      <c r="E45" s="20">
        <v>124.03333333333332</v>
      </c>
      <c r="F45" s="20">
        <v>4717.333333333333</v>
      </c>
      <c r="G45" s="182">
        <v>5.8071543466202129E-2</v>
      </c>
      <c r="H45" s="19"/>
      <c r="I45" s="35">
        <v>1083.6502739677342</v>
      </c>
      <c r="J45" s="232">
        <v>22.971670590045242</v>
      </c>
      <c r="K45" s="238"/>
      <c r="L45" s="35">
        <v>2907.6061212566397</v>
      </c>
      <c r="M45" s="193">
        <v>61.636647567622383</v>
      </c>
      <c r="N45" s="22"/>
      <c r="O45" s="35">
        <v>1823.9558472889057</v>
      </c>
      <c r="P45" s="183">
        <v>0.62730499635232895</v>
      </c>
      <c r="Q45" s="247"/>
      <c r="R45" s="20">
        <v>503</v>
      </c>
      <c r="S45" s="192">
        <v>62.875</v>
      </c>
    </row>
    <row r="46" spans="1:19" ht="8.25" customHeight="1" x14ac:dyDescent="0.25">
      <c r="A46" s="18"/>
      <c r="B46" s="181"/>
      <c r="C46" s="248"/>
      <c r="D46" s="248"/>
      <c r="E46" s="248"/>
      <c r="F46" s="20"/>
      <c r="G46" s="182"/>
      <c r="H46" s="19"/>
      <c r="I46" s="35"/>
      <c r="J46" s="232"/>
      <c r="K46" s="238"/>
      <c r="L46" s="35"/>
      <c r="M46" s="193"/>
      <c r="N46" s="22"/>
      <c r="O46" s="35"/>
      <c r="P46" s="183"/>
      <c r="Q46" s="247"/>
      <c r="R46" s="20"/>
      <c r="S46" s="184"/>
    </row>
    <row r="47" spans="1:19" x14ac:dyDescent="0.25">
      <c r="B47" s="129" t="s">
        <v>73</v>
      </c>
      <c r="C47" s="249"/>
      <c r="D47" s="132">
        <v>124.1</v>
      </c>
      <c r="E47" s="132">
        <v>124.1</v>
      </c>
      <c r="F47" s="249"/>
      <c r="G47" s="187">
        <v>0.20952511917858452</v>
      </c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132">
        <v>508</v>
      </c>
      <c r="S47" s="133">
        <v>63.5</v>
      </c>
    </row>
    <row r="49" spans="1:9" x14ac:dyDescent="0.25">
      <c r="A49" s="3" t="s">
        <v>85</v>
      </c>
      <c r="B49" t="s">
        <v>115</v>
      </c>
      <c r="F49" s="20"/>
      <c r="G49" s="21"/>
      <c r="I49" s="23"/>
    </row>
  </sheetData>
  <pageMargins left="0.7" right="0.7" top="0.75" bottom="0.75" header="0.3" footer="0.3"/>
  <pageSetup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27</vt:i4>
      </vt:variant>
    </vt:vector>
  </HeadingPairs>
  <TitlesOfParts>
    <vt:vector size="54" baseType="lpstr">
      <vt:lpstr>Summary</vt:lpstr>
      <vt:lpstr>EVR-001</vt:lpstr>
      <vt:lpstr>EVR-002</vt:lpstr>
      <vt:lpstr>EVR-003</vt:lpstr>
      <vt:lpstr>EVR-004</vt:lpstr>
      <vt:lpstr>EVR-005</vt:lpstr>
      <vt:lpstr>EVR-006</vt:lpstr>
      <vt:lpstr>EVR-007</vt:lpstr>
      <vt:lpstr>EVR-008</vt:lpstr>
      <vt:lpstr>EVR-009</vt:lpstr>
      <vt:lpstr>EVR-010</vt:lpstr>
      <vt:lpstr>EVR-011</vt:lpstr>
      <vt:lpstr>EVR-012</vt:lpstr>
      <vt:lpstr>EVR-013</vt:lpstr>
      <vt:lpstr>EVR-014</vt:lpstr>
      <vt:lpstr>EVR-015</vt:lpstr>
      <vt:lpstr>EVR-016</vt:lpstr>
      <vt:lpstr>EVR-017</vt:lpstr>
      <vt:lpstr>EVR-018</vt:lpstr>
      <vt:lpstr>EVR-019</vt:lpstr>
      <vt:lpstr>EVR-020</vt:lpstr>
      <vt:lpstr>EVR-021</vt:lpstr>
      <vt:lpstr>EVR-022</vt:lpstr>
      <vt:lpstr>EVR-023</vt:lpstr>
      <vt:lpstr>EVR-024</vt:lpstr>
      <vt:lpstr>EVR-025</vt:lpstr>
      <vt:lpstr>EVR-026</vt:lpstr>
      <vt:lpstr>'EVR-001'!Print_Area</vt:lpstr>
      <vt:lpstr>'EVR-002'!Print_Area</vt:lpstr>
      <vt:lpstr>'EVR-003'!Print_Area</vt:lpstr>
      <vt:lpstr>'EVR-004'!Print_Area</vt:lpstr>
      <vt:lpstr>'EVR-005'!Print_Area</vt:lpstr>
      <vt:lpstr>'EVR-006'!Print_Area</vt:lpstr>
      <vt:lpstr>'EVR-007'!Print_Area</vt:lpstr>
      <vt:lpstr>'EVR-008'!Print_Area</vt:lpstr>
      <vt:lpstr>'EVR-009'!Print_Area</vt:lpstr>
      <vt:lpstr>'EVR-010'!Print_Area</vt:lpstr>
      <vt:lpstr>'EVR-011'!Print_Area</vt:lpstr>
      <vt:lpstr>'EVR-012'!Print_Area</vt:lpstr>
      <vt:lpstr>'EVR-013'!Print_Area</vt:lpstr>
      <vt:lpstr>'EVR-014'!Print_Area</vt:lpstr>
      <vt:lpstr>'EVR-015'!Print_Area</vt:lpstr>
      <vt:lpstr>'EVR-016'!Print_Area</vt:lpstr>
      <vt:lpstr>'EVR-017'!Print_Area</vt:lpstr>
      <vt:lpstr>'EVR-018'!Print_Area</vt:lpstr>
      <vt:lpstr>'EVR-019'!Print_Area</vt:lpstr>
      <vt:lpstr>'EVR-020'!Print_Area</vt:lpstr>
      <vt:lpstr>'EVR-021'!Print_Area</vt:lpstr>
      <vt:lpstr>'EVR-022'!Print_Area</vt:lpstr>
      <vt:lpstr>'EVR-023'!Print_Area</vt:lpstr>
      <vt:lpstr>'EVR-024'!Print_Area</vt:lpstr>
      <vt:lpstr>'EVR-025'!Print_Area</vt:lpstr>
      <vt:lpstr>'EVR-026'!Print_Area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 Mierzejewski</dc:creator>
  <cp:lastModifiedBy>Tim Leach</cp:lastModifiedBy>
  <cp:lastPrinted>2021-03-29T21:01:12Z</cp:lastPrinted>
  <dcterms:created xsi:type="dcterms:W3CDTF">2020-01-16T20:55:52Z</dcterms:created>
  <dcterms:modified xsi:type="dcterms:W3CDTF">2021-12-08T01:53:19Z</dcterms:modified>
</cp:coreProperties>
</file>